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7.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8.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9.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0.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1.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12.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13.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drawings/drawing14.xml" ContentType="application/vnd.openxmlformats-officedocument.drawing+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drawings/drawing15.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drawings/drawing16.xml" ContentType="application/vnd.openxmlformats-officedocument.drawing+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17.xml" ContentType="application/vnd.openxmlformats-officedocument.drawing+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drawings/drawing18.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drawings/drawing19.xml" ContentType="application/vnd.openxmlformats-officedocument.drawing+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drawings/drawing20.xml" ContentType="application/vnd.openxmlformats-officedocument.drawing+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omments1.xml" ContentType="application/vnd.openxmlformats-officedocument.spreadsheetml.comments+xml"/>
  <Override PartName="/xl/drawings/drawing21.xml" ContentType="application/vnd.openxmlformats-officedocument.drawing+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reilly\Downloads\"/>
    </mc:Choice>
  </mc:AlternateContent>
  <workbookProtection workbookAlgorithmName="SHA-512" workbookHashValue="q2bDkk8YF+c9h2++b0SMZF2Dfz2tz4kc2AIQuB32aiijcbc052RGwFTrGFdrm3WByLvZMfJGjglLkf20NCjmjw==" workbookSaltValue="NhyIFk2R/Q6OAzJSYptr6g==" workbookSpinCount="100000" lockStructure="1"/>
  <bookViews>
    <workbookView xWindow="28680" yWindow="-120" windowWidth="29040" windowHeight="15840" tabRatio="916" firstSheet="10" activeTab="22"/>
  </bookViews>
  <sheets>
    <sheet name="Cities" sheetId="3" state="hidden" r:id="rId1"/>
    <sheet name="Overview" sheetId="25" r:id="rId2"/>
    <sheet name="Atlantic" sheetId="4" r:id="rId3"/>
    <sheet name="Bergen" sheetId="5" r:id="rId4"/>
    <sheet name="Burlington" sheetId="6" r:id="rId5"/>
    <sheet name="Camden" sheetId="7" r:id="rId6"/>
    <sheet name="Cape May" sheetId="8" r:id="rId7"/>
    <sheet name="Cumberland" sheetId="9" r:id="rId8"/>
    <sheet name="Essex" sheetId="10" r:id="rId9"/>
    <sheet name="Gloucester" sheetId="11" r:id="rId10"/>
    <sheet name="Hudson" sheetId="12" r:id="rId11"/>
    <sheet name="Hunterdon" sheetId="13" r:id="rId12"/>
    <sheet name="Mercer" sheetId="14" r:id="rId13"/>
    <sheet name="Middlesex" sheetId="15" r:id="rId14"/>
    <sheet name="Monmouth" sheetId="16" r:id="rId15"/>
    <sheet name="Morris" sheetId="17" r:id="rId16"/>
    <sheet name="Ocean" sheetId="21" r:id="rId17"/>
    <sheet name="Passaic" sheetId="22" r:id="rId18"/>
    <sheet name="Salem" sheetId="18" r:id="rId19"/>
    <sheet name="Somerset" sheetId="19" r:id="rId20"/>
    <sheet name="Sussex" sheetId="20" r:id="rId21"/>
    <sheet name="Union" sheetId="23" r:id="rId22"/>
    <sheet name="Warren" sheetId="24" r:id="rId23"/>
  </sheets>
  <definedNames>
    <definedName name="_xlnm._FilterDatabase" localSheetId="0" hidden="1">Cities!$A$1:$B$89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4" l="1"/>
  <c r="D13" i="23"/>
  <c r="D12" i="20"/>
  <c r="D14" i="19"/>
  <c r="D12" i="18"/>
  <c r="D12" i="22"/>
  <c r="D13" i="21"/>
  <c r="D14" i="17"/>
  <c r="D15" i="16"/>
  <c r="D14" i="15"/>
  <c r="D15" i="14"/>
  <c r="D11" i="13"/>
  <c r="D12" i="12"/>
  <c r="D14" i="11"/>
  <c r="D14" i="10"/>
  <c r="D12" i="9"/>
  <c r="D13" i="8"/>
  <c r="D15" i="7"/>
  <c r="D14" i="6"/>
  <c r="D13" i="5"/>
  <c r="D14" i="4"/>
  <c r="D5" i="24"/>
  <c r="D11" i="24"/>
  <c r="D10" i="24"/>
  <c r="D5" i="23"/>
  <c r="D12" i="23"/>
  <c r="D5" i="20"/>
  <c r="D11" i="20"/>
  <c r="D10" i="20"/>
  <c r="D5" i="19"/>
  <c r="D13" i="19"/>
  <c r="D12" i="19"/>
  <c r="D5" i="18"/>
  <c r="D11" i="18"/>
  <c r="D10" i="18"/>
  <c r="D5" i="22"/>
  <c r="D11" i="22"/>
  <c r="D10" i="22"/>
  <c r="D5" i="21"/>
  <c r="D12" i="21"/>
  <c r="D11" i="21"/>
  <c r="D5" i="17"/>
  <c r="D13" i="17"/>
  <c r="D12" i="17"/>
  <c r="D5" i="16"/>
  <c r="D14" i="16"/>
  <c r="D13" i="16"/>
  <c r="D12" i="16"/>
  <c r="D5" i="15"/>
  <c r="D13" i="15"/>
  <c r="D12" i="15"/>
  <c r="D5" i="14"/>
  <c r="D14" i="14"/>
  <c r="D13" i="14"/>
  <c r="D12" i="14"/>
  <c r="D5" i="13"/>
  <c r="D10" i="13"/>
  <c r="D5" i="12"/>
  <c r="D11" i="12"/>
  <c r="D5" i="11"/>
  <c r="D13" i="11"/>
  <c r="D12" i="11"/>
  <c r="D5" i="10"/>
  <c r="D13" i="10"/>
  <c r="D12" i="10"/>
  <c r="D5" i="9"/>
  <c r="D11" i="9"/>
  <c r="D10" i="9"/>
  <c r="D5" i="8"/>
  <c r="D12" i="8"/>
  <c r="D5" i="7"/>
  <c r="D14" i="7"/>
  <c r="D13" i="7"/>
  <c r="D12" i="7"/>
  <c r="D5" i="6"/>
  <c r="D5" i="5"/>
  <c r="D5" i="4"/>
  <c r="D13" i="6"/>
  <c r="D12" i="6"/>
  <c r="D11" i="6"/>
  <c r="D13" i="4"/>
  <c r="D12" i="5"/>
  <c r="D12" i="4"/>
  <c r="D11" i="4"/>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2" i="3"/>
  <c r="B91" i="3" l="1"/>
</calcChain>
</file>

<file path=xl/comments1.xml><?xml version="1.0" encoding="utf-8"?>
<comments xmlns="http://schemas.openxmlformats.org/spreadsheetml/2006/main">
  <authors>
    <author>Wilson, Robin B.</author>
  </authors>
  <commentList>
    <comment ref="E17" authorId="0" shapeId="0">
      <text>
        <r>
          <rPr>
            <sz val="9"/>
            <color indexed="81"/>
            <rFont val="Tahoma"/>
            <family val="2"/>
          </rPr>
          <t xml:space="preserve">Per martin on 5/29/19 remove.  Also per Ashely this is his last summer.  She will be responsible.
</t>
        </r>
      </text>
    </comment>
  </commentList>
</comments>
</file>

<file path=xl/sharedStrings.xml><?xml version="1.0" encoding="utf-8"?>
<sst xmlns="http://schemas.openxmlformats.org/spreadsheetml/2006/main" count="2835" uniqueCount="1219">
  <si>
    <t>City</t>
  </si>
  <si>
    <t>Zip</t>
  </si>
  <si>
    <t>Title</t>
  </si>
  <si>
    <t>Director</t>
  </si>
  <si>
    <t>Pleasantville</t>
  </si>
  <si>
    <t>Deborah Washington</t>
  </si>
  <si>
    <t>Hackensack Rec Dept</t>
  </si>
  <si>
    <t>Hackensack</t>
  </si>
  <si>
    <t>Garfield</t>
  </si>
  <si>
    <t>Burlington</t>
  </si>
  <si>
    <t>Camden</t>
  </si>
  <si>
    <t>City Of East Orange</t>
  </si>
  <si>
    <t>East Orange</t>
  </si>
  <si>
    <t>Newark</t>
  </si>
  <si>
    <t>Orange</t>
  </si>
  <si>
    <t>Irvington</t>
  </si>
  <si>
    <t>Montclair</t>
  </si>
  <si>
    <t xml:space="preserve">The Arc Gloucester </t>
  </si>
  <si>
    <t>Sewell</t>
  </si>
  <si>
    <t>Jersey City</t>
  </si>
  <si>
    <t>Hoboken</t>
  </si>
  <si>
    <t>428 60th Street</t>
  </si>
  <si>
    <t>Guttenberg</t>
  </si>
  <si>
    <t>Union City</t>
  </si>
  <si>
    <t>North Bergen</t>
  </si>
  <si>
    <t>Township Of Weehawken</t>
  </si>
  <si>
    <t>Weehawken</t>
  </si>
  <si>
    <t>Union</t>
  </si>
  <si>
    <t>Trenton</t>
  </si>
  <si>
    <t>New Brunswick</t>
  </si>
  <si>
    <t>35 Roosevelt Drive</t>
  </si>
  <si>
    <t>Edison</t>
  </si>
  <si>
    <t>Perth Amboy</t>
  </si>
  <si>
    <t>New York</t>
  </si>
  <si>
    <t>Morristown</t>
  </si>
  <si>
    <t>Lakewood</t>
  </si>
  <si>
    <t>256 Macopin Road</t>
  </si>
  <si>
    <t>Passaic</t>
  </si>
  <si>
    <t>Somerset</t>
  </si>
  <si>
    <t>Elizabeth</t>
  </si>
  <si>
    <t>Hillside</t>
  </si>
  <si>
    <t>Passaic Board of Education</t>
  </si>
  <si>
    <t>W.N.York</t>
  </si>
  <si>
    <t>Town of Guttenberg</t>
  </si>
  <si>
    <t>6808 Park Avenue</t>
  </si>
  <si>
    <t>Atco</t>
  </si>
  <si>
    <t>65 Central Avenue</t>
  </si>
  <si>
    <t>Plainfield</t>
  </si>
  <si>
    <t>1555 Gateway Boulevard</t>
  </si>
  <si>
    <t>Town of West New York</t>
  </si>
  <si>
    <t>18 North First Street</t>
  </si>
  <si>
    <t>City of Garfield Rec Dept</t>
  </si>
  <si>
    <t>466 Midland Avenue</t>
  </si>
  <si>
    <t>4 Gary Road</t>
  </si>
  <si>
    <t>400 Park Avenue</t>
  </si>
  <si>
    <t>(201)646-8042</t>
  </si>
  <si>
    <t>(973)546-1700</t>
  </si>
  <si>
    <t>(609)484-3608</t>
  </si>
  <si>
    <t>(609)387-5836</t>
  </si>
  <si>
    <t>(973)746-6399</t>
  </si>
  <si>
    <t>(732)946-9694</t>
  </si>
  <si>
    <t>Email Address</t>
  </si>
  <si>
    <t>Highland Boro Rec</t>
  </si>
  <si>
    <t>Lakewood Board of Ed</t>
  </si>
  <si>
    <t>Plainfield Board of Ed</t>
  </si>
  <si>
    <t>Supervisor</t>
  </si>
  <si>
    <t>(732)548-9535</t>
  </si>
  <si>
    <t>Address</t>
  </si>
  <si>
    <t>Angela McKinney</t>
  </si>
  <si>
    <t>(973)877-3414</t>
  </si>
  <si>
    <t>mckinney@essex.edu</t>
  </si>
  <si>
    <t>(973)478-4882</t>
  </si>
  <si>
    <t>raineye@ci.newark.nj.us</t>
  </si>
  <si>
    <t>(973)746-6083</t>
  </si>
  <si>
    <t>mtcgrassroots@yahoo.com</t>
  </si>
  <si>
    <t>(201)392-2061</t>
  </si>
  <si>
    <t>(201)865-1888</t>
  </si>
  <si>
    <t>(973)539-3032 ext 554</t>
  </si>
  <si>
    <t>Administrator</t>
  </si>
  <si>
    <t>(973)614-1971</t>
  </si>
  <si>
    <t>(732)905-3529</t>
  </si>
  <si>
    <t>Sponsor Representative</t>
  </si>
  <si>
    <t>Shoshana Estreicher</t>
  </si>
  <si>
    <t>SFSP Director</t>
  </si>
  <si>
    <t>Exec. Director</t>
  </si>
  <si>
    <t>(201)646-8044</t>
  </si>
  <si>
    <t>Borough of Fairview</t>
  </si>
  <si>
    <t>59 Anderson Avenue</t>
  </si>
  <si>
    <t>Fairview</t>
  </si>
  <si>
    <t>Diane Testa</t>
  </si>
  <si>
    <t>518 Locust Avenue</t>
  </si>
  <si>
    <t>Willingboro</t>
  </si>
  <si>
    <t>Proj. Director</t>
  </si>
  <si>
    <t>David Calamoneri</t>
  </si>
  <si>
    <t>Rahway</t>
  </si>
  <si>
    <t>Mahwah</t>
  </si>
  <si>
    <t>(201) 684-7717</t>
  </si>
  <si>
    <t>Cindy Robertson</t>
  </si>
  <si>
    <t>Natalie Julien</t>
  </si>
  <si>
    <t>Joram Rejouis</t>
  </si>
  <si>
    <t>(973)405-6668</t>
  </si>
  <si>
    <t>joram@ecesc.com</t>
  </si>
  <si>
    <t>Fairfield</t>
  </si>
  <si>
    <t>(856)968-6406</t>
  </si>
  <si>
    <t>(856)757-7360</t>
  </si>
  <si>
    <t>Superintendent of Rec</t>
  </si>
  <si>
    <t>(973)399-6594</t>
  </si>
  <si>
    <t>Edward Morris</t>
  </si>
  <si>
    <t>(973)242-7934</t>
  </si>
  <si>
    <t>(973)242-7935</t>
  </si>
  <si>
    <t>Mount Holly Township</t>
  </si>
  <si>
    <t>Mount Holly</t>
  </si>
  <si>
    <t>Borough of Carteret</t>
  </si>
  <si>
    <t>Carteret</t>
  </si>
  <si>
    <t>Joan Geraci</t>
  </si>
  <si>
    <t>(856)468-0851</t>
  </si>
  <si>
    <t>350 Marshall Street</t>
  </si>
  <si>
    <t>Phillipsburg</t>
  </si>
  <si>
    <t>07004</t>
  </si>
  <si>
    <t>City of Perth Amboy</t>
  </si>
  <si>
    <t>(732) 826-1085</t>
  </si>
  <si>
    <t>Paterson</t>
  </si>
  <si>
    <t>(732)680-9801</t>
  </si>
  <si>
    <t>Office Manager</t>
  </si>
  <si>
    <t>23 Washington Street</t>
  </si>
  <si>
    <t>(973)532-7653</t>
  </si>
  <si>
    <t>517 Hamilton Street</t>
  </si>
  <si>
    <t>Harrison</t>
  </si>
  <si>
    <t>Michael Pichowicz</t>
  </si>
  <si>
    <t>(973)497-1725</t>
  </si>
  <si>
    <t>rpeerbooms@trailblazers.org</t>
  </si>
  <si>
    <t>Bayonne Board Education</t>
  </si>
  <si>
    <t>669 Avenue A</t>
  </si>
  <si>
    <t>Bayonne</t>
  </si>
  <si>
    <t>210 Chestnut Street</t>
  </si>
  <si>
    <t>Program Director</t>
  </si>
  <si>
    <t>(973)321-0953</t>
  </si>
  <si>
    <t>Rowan University</t>
  </si>
  <si>
    <t>201 Mullica Hill Road</t>
  </si>
  <si>
    <t>Glassboro</t>
  </si>
  <si>
    <t>Winona Wigfall</t>
  </si>
  <si>
    <t>P.O Box 1623</t>
  </si>
  <si>
    <t>(973)275-2197</t>
  </si>
  <si>
    <t>Township Of North Bergen</t>
  </si>
  <si>
    <t>Gibbstown</t>
  </si>
  <si>
    <t>(856)423-3222</t>
  </si>
  <si>
    <t>(856)423-3491</t>
  </si>
  <si>
    <t>repauno@verizon.net</t>
  </si>
  <si>
    <t>Contact Person</t>
  </si>
  <si>
    <t>info@kiddiekeepwell.org</t>
  </si>
  <si>
    <t>Camp Director</t>
  </si>
  <si>
    <t>(856)629-4502</t>
  </si>
  <si>
    <t>(856)875-1499</t>
  </si>
  <si>
    <t>Admin. Clerk</t>
  </si>
  <si>
    <t>(732) 826-1690 ext4306</t>
  </si>
  <si>
    <t>429 JFK Way</t>
  </si>
  <si>
    <t>Islamic Center of Passaic County</t>
  </si>
  <si>
    <t>152 Derrom Avenue</t>
  </si>
  <si>
    <t>369 Passaic Avenue</t>
  </si>
  <si>
    <t>wigfall@rowan.edu</t>
  </si>
  <si>
    <t>Reva Foster</t>
  </si>
  <si>
    <t>Executive Director</t>
  </si>
  <si>
    <t>(609)877-8444</t>
  </si>
  <si>
    <t>(609)877-1791</t>
  </si>
  <si>
    <t>425 N. 6th Street</t>
  </si>
  <si>
    <t>Vineland</t>
  </si>
  <si>
    <t>Twp of Irvington Parks &amp; Recreation</t>
  </si>
  <si>
    <t>Municipal Building 1 Civic Square</t>
  </si>
  <si>
    <t>West Deptford</t>
  </si>
  <si>
    <t>Food Service Director</t>
  </si>
  <si>
    <t>61 Cooke Avenue</t>
  </si>
  <si>
    <t>(609)484-8225</t>
  </si>
  <si>
    <t>City Of Passaic Dept of Recreation</t>
  </si>
  <si>
    <t>Borough of Roselle</t>
  </si>
  <si>
    <t xml:space="preserve">5 Pierpont Drive </t>
  </si>
  <si>
    <t>Helene Meissner</t>
  </si>
  <si>
    <t>meissnerh@norwescap.org</t>
  </si>
  <si>
    <t>Camp Coordinator</t>
  </si>
  <si>
    <t>274 Hillside Avenue</t>
  </si>
  <si>
    <t>(973)923-3748</t>
  </si>
  <si>
    <t>David Buchholtz</t>
  </si>
  <si>
    <t>dbuchholtz@paterson.k12.nj.us</t>
  </si>
  <si>
    <t>Gloucester County Special Services</t>
  </si>
  <si>
    <t>FS Coordinator</t>
  </si>
  <si>
    <t xml:space="preserve">Willingboro Township </t>
  </si>
  <si>
    <t>Proj Dir. Nutrition Prog</t>
  </si>
  <si>
    <t>City Of Orange</t>
  </si>
  <si>
    <t>29 North Day Street</t>
  </si>
  <si>
    <t>Montclair Grass Roots Inc.</t>
  </si>
  <si>
    <t>Essex Regional Educational Services</t>
  </si>
  <si>
    <t>Eddie Franz</t>
  </si>
  <si>
    <t>City of Hoboken</t>
  </si>
  <si>
    <t>Management Specialist</t>
  </si>
  <si>
    <t>The Salvation Army</t>
  </si>
  <si>
    <t>City Of Trenton</t>
  </si>
  <si>
    <t>City of New Brunswick</t>
  </si>
  <si>
    <t>Collier Services Inc.</t>
  </si>
  <si>
    <t>West Milford</t>
  </si>
  <si>
    <t>Township of Franklin</t>
  </si>
  <si>
    <t>Trail Blazer Camps Inc.</t>
  </si>
  <si>
    <t>Impact 21 Comm Development Corp</t>
  </si>
  <si>
    <t>NORWESCAP, Inc.</t>
  </si>
  <si>
    <t>Food Bank Director</t>
  </si>
  <si>
    <t>(732)548-6542</t>
  </si>
  <si>
    <t>Food Bank of South Jersey</t>
  </si>
  <si>
    <t>Concerned Citizens of Whitesboro</t>
  </si>
  <si>
    <t>Whitesboro</t>
  </si>
  <si>
    <t>Borough of Cliffside Park</t>
  </si>
  <si>
    <t>525 Palisade Ave</t>
  </si>
  <si>
    <t>Cliffside Park</t>
  </si>
  <si>
    <t>Borough Administrator</t>
  </si>
  <si>
    <t>Joseph Rutch</t>
  </si>
  <si>
    <t>(201) 313-2006</t>
  </si>
  <si>
    <t>(201) 945-9823</t>
  </si>
  <si>
    <t>jrutch@cliffsideparknj.gov</t>
  </si>
  <si>
    <t>East Orange Comm. Charter School</t>
  </si>
  <si>
    <t>99 Washington Street</t>
  </si>
  <si>
    <t>(973)996-0398</t>
  </si>
  <si>
    <t>jjosiah@hcstonline.org</t>
  </si>
  <si>
    <t>201-631-6357</t>
  </si>
  <si>
    <t>Repauno Preschool Day Care, Inc.</t>
  </si>
  <si>
    <t>Director/Head Teacher</t>
  </si>
  <si>
    <t>Joanne McColligan</t>
  </si>
  <si>
    <t>Rabbinical College of America</t>
  </si>
  <si>
    <t>P.O Box 1996</t>
  </si>
  <si>
    <t>(908)753-3097</t>
  </si>
  <si>
    <t>(732)872-0670</t>
  </si>
  <si>
    <t>Foodbank of Monmouth and Ocean Counties</t>
  </si>
  <si>
    <t>3300 Route 66</t>
  </si>
  <si>
    <t xml:space="preserve">Neptune </t>
  </si>
  <si>
    <t>4233 Kennedy Boulevard</t>
  </si>
  <si>
    <t>25 N. Broad Street</t>
  </si>
  <si>
    <t>Woodbury</t>
  </si>
  <si>
    <t>856-853-0704</t>
  </si>
  <si>
    <t>New Community Corporation</t>
  </si>
  <si>
    <t>Director of Youth Services</t>
  </si>
  <si>
    <t>Donald Shaw</t>
  </si>
  <si>
    <t>(908) 245-9508</t>
  </si>
  <si>
    <t>GCSSSD Spec Proj Dept 1340 Tanyard Rd.</t>
  </si>
  <si>
    <t>Director Spec. Projects</t>
  </si>
  <si>
    <t>City of Camden Dept of Human Services</t>
  </si>
  <si>
    <t>P.O. BOX 95120</t>
  </si>
  <si>
    <t>Recreation Prog Coordinator</t>
  </si>
  <si>
    <t>JaGooden@ci.camden.nj.us</t>
  </si>
  <si>
    <t>Program Coordinator</t>
  </si>
  <si>
    <t>(856)361-2920</t>
  </si>
  <si>
    <t>(856)361-2932</t>
  </si>
  <si>
    <t>Assist. Superintendent</t>
  </si>
  <si>
    <t>Hassans Kirby</t>
  </si>
  <si>
    <t>Jack Mills</t>
  </si>
  <si>
    <t>(856)768-2765</t>
  </si>
  <si>
    <t>millsja@winslow-schools.com</t>
  </si>
  <si>
    <t>Bridgeton</t>
  </si>
  <si>
    <t>Rahway Community Action Organization, Inc.</t>
  </si>
  <si>
    <t>Food Coordinator</t>
  </si>
  <si>
    <t>796 E. Hazelwood Avenue</t>
  </si>
  <si>
    <t>Gloria Garris</t>
  </si>
  <si>
    <t>(732)382-2338</t>
  </si>
  <si>
    <t>Little Egg Harbor</t>
  </si>
  <si>
    <t xml:space="preserve">307 Frog Pond Road </t>
  </si>
  <si>
    <t>Little Egg Harbor Township</t>
  </si>
  <si>
    <t>School Business Admin.</t>
  </si>
  <si>
    <t>(609) 296-2570</t>
  </si>
  <si>
    <t>Joel Julien</t>
  </si>
  <si>
    <t>emorris@newcommunity.org</t>
  </si>
  <si>
    <t>roladahboul@tow-nj.net</t>
  </si>
  <si>
    <t>Director of Food Services</t>
  </si>
  <si>
    <t>Captain</t>
  </si>
  <si>
    <t>Wickatunk</t>
  </si>
  <si>
    <t>Pleasantville Recreation  Dept.</t>
  </si>
  <si>
    <t>Gloucester City</t>
  </si>
  <si>
    <t>Cumberland-Cape-Atlantic YMCA (CCAY)</t>
  </si>
  <si>
    <t>1159 East Landis Avenue</t>
  </si>
  <si>
    <t>Millville</t>
  </si>
  <si>
    <t>Caldwell</t>
  </si>
  <si>
    <t>Boys and Girls Club of Gloc. City</t>
  </si>
  <si>
    <t>Mercer Street Friends Food Bank</t>
  </si>
  <si>
    <t>824 Sylvia Street</t>
  </si>
  <si>
    <t>Trenton YMCA</t>
  </si>
  <si>
    <t>431 Pennington Avenue</t>
  </si>
  <si>
    <t>Sandra Suarez</t>
  </si>
  <si>
    <t>(201) 684-7774</t>
  </si>
  <si>
    <t>ssuarez@ramapo.edu</t>
  </si>
  <si>
    <t>609-406-0503</t>
  </si>
  <si>
    <t>Senior Program Director</t>
  </si>
  <si>
    <t>(856)696-0121</t>
  </si>
  <si>
    <t>childcare@ccaymca.org</t>
  </si>
  <si>
    <t>The Salvation Army/Camp Tecumseh</t>
  </si>
  <si>
    <t>rfoster@willingboronj.gov</t>
  </si>
  <si>
    <t>Lindenwold Board of Education</t>
  </si>
  <si>
    <t>dtesta@fairviewborough.com</t>
  </si>
  <si>
    <t>Karen Stackhouse</t>
  </si>
  <si>
    <t>kstackhouse@collieryouthservices.org</t>
  </si>
  <si>
    <t>jgeraci@gcecnj.org</t>
  </si>
  <si>
    <t>200 Ramsey Avenue</t>
  </si>
  <si>
    <t>31 Evans Terminal Road</t>
  </si>
  <si>
    <t>609-406-7328</t>
  </si>
  <si>
    <t xml:space="preserve">330 Passaic Street </t>
  </si>
  <si>
    <t>Director of Special Programs</t>
  </si>
  <si>
    <t>(856)767-2850 ext. 7575</t>
  </si>
  <si>
    <t xml:space="preserve">303 University Ave </t>
  </si>
  <si>
    <t>efranz@mbs.net</t>
  </si>
  <si>
    <t>PO Box 5010</t>
  </si>
  <si>
    <t>Theresa McKay-Booth</t>
  </si>
  <si>
    <t>Brooklyn, NY</t>
  </si>
  <si>
    <t>(718)462-0597</t>
  </si>
  <si>
    <t>Riel Peerbooms</t>
  </si>
  <si>
    <t>dshaw@boroughorroselle.com</t>
  </si>
  <si>
    <t>(973)278-0102</t>
  </si>
  <si>
    <t>PO Box 742</t>
  </si>
  <si>
    <t>Bound Brook</t>
  </si>
  <si>
    <t>Assistant Principal</t>
  </si>
  <si>
    <t>Marc DeMarco</t>
  </si>
  <si>
    <t>mdemarco@bbrook.org</t>
  </si>
  <si>
    <t>Summer Food Director</t>
  </si>
  <si>
    <t>801 Egg Harbor Road</t>
  </si>
  <si>
    <t>Lindenwold</t>
  </si>
  <si>
    <t>FS Director</t>
  </si>
  <si>
    <t>856-741-0320 ext 1213</t>
  </si>
  <si>
    <t>856-741-0166</t>
  </si>
  <si>
    <t>120 Bloomfield Avenue</t>
  </si>
  <si>
    <t>Alita Carter</t>
  </si>
  <si>
    <t>acarter@jcnj.org</t>
  </si>
  <si>
    <t>Burlington City Board of Education</t>
  </si>
  <si>
    <t>Millville Board of Education</t>
  </si>
  <si>
    <t>Bridgeton Board of Education</t>
  </si>
  <si>
    <t>dlwashington400@comcast.net</t>
  </si>
  <si>
    <t>Justin N. Josiah</t>
  </si>
  <si>
    <t>Janean Gooden</t>
  </si>
  <si>
    <t>1501 John Tipton Boulevard</t>
  </si>
  <si>
    <t>856-662-4489</t>
  </si>
  <si>
    <t>Sheila Gage</t>
  </si>
  <si>
    <t>Pennsauken</t>
  </si>
  <si>
    <t>Elizabeth Board of Education</t>
  </si>
  <si>
    <t>908-436-5401</t>
  </si>
  <si>
    <t>Gloucester City Board of Education</t>
  </si>
  <si>
    <t>Winslow Township Board of Education</t>
  </si>
  <si>
    <t>Woodbury Board of Education</t>
  </si>
  <si>
    <t>Harrison Board of Education</t>
  </si>
  <si>
    <t>Paterson Board of Education</t>
  </si>
  <si>
    <t>Bound Brook Board of Education</t>
  </si>
  <si>
    <t>394 Rogers Avenue</t>
  </si>
  <si>
    <t>Roselle</t>
  </si>
  <si>
    <t>856-691-0030 ext. 113</t>
  </si>
  <si>
    <t>Community Food Bank Southern Branch</t>
  </si>
  <si>
    <t>Egg Harbor Twnshp</t>
  </si>
  <si>
    <t>Galloway</t>
  </si>
  <si>
    <t>08205</t>
  </si>
  <si>
    <t>Robbin Remster</t>
  </si>
  <si>
    <t>(609)748-8948</t>
  </si>
  <si>
    <t>(609)748-1250 ext 5046</t>
  </si>
  <si>
    <t>1865 Harrison Avenue</t>
  </si>
  <si>
    <t>Vineland Board of Education</t>
  </si>
  <si>
    <t>Purvesh Patel</t>
  </si>
  <si>
    <t>(856)794-6700 ext 2200</t>
  </si>
  <si>
    <t>ppatel@vineland.org</t>
  </si>
  <si>
    <t>Team Resurrection</t>
  </si>
  <si>
    <t>264 14th Street</t>
  </si>
  <si>
    <t>Assistant Business Administrator</t>
  </si>
  <si>
    <t>(973)948-7090</t>
  </si>
  <si>
    <t>856-507-8737</t>
  </si>
  <si>
    <t>101 S. Reeds Road</t>
  </si>
  <si>
    <t>remsterr@gtps.k12.nj.us</t>
  </si>
  <si>
    <t>Celine Choice</t>
  </si>
  <si>
    <t>Secretary</t>
  </si>
  <si>
    <t>Jamie Leavitt</t>
  </si>
  <si>
    <t>515 Bank Street</t>
  </si>
  <si>
    <t>dcalamoneri@hobokennj.gov</t>
  </si>
  <si>
    <t>201-435-7547</t>
  </si>
  <si>
    <t>Miriam Martinez</t>
  </si>
  <si>
    <t>Administrative Assistant</t>
  </si>
  <si>
    <t>Galloway Township Board of Education</t>
  </si>
  <si>
    <t>201-868-8763</t>
  </si>
  <si>
    <t>120  West 14th Street</t>
  </si>
  <si>
    <t>1 Fellowship Circle</t>
  </si>
  <si>
    <t>07017</t>
  </si>
  <si>
    <t>973-676-4733</t>
  </si>
  <si>
    <t>Chief Operating Officer</t>
  </si>
  <si>
    <t>Library Director</t>
  </si>
  <si>
    <t>Wendy Sykes</t>
  </si>
  <si>
    <t>973-676-7458</t>
  </si>
  <si>
    <t>Elizabeth Rainey</t>
  </si>
  <si>
    <t>40 Cooper Folly Road</t>
  </si>
  <si>
    <t>400 S. Orange Avenue</t>
  </si>
  <si>
    <t>South Orange</t>
  </si>
  <si>
    <t>Andrei St. Felix</t>
  </si>
  <si>
    <t>Director of EOF</t>
  </si>
  <si>
    <t>973-618-3507</t>
  </si>
  <si>
    <t>afelix@caldwell.edu</t>
  </si>
  <si>
    <t xml:space="preserve">319 E State St </t>
  </si>
  <si>
    <t>Middlesex County Recreation Council</t>
  </si>
  <si>
    <t>1 Chapel Avenue</t>
  </si>
  <si>
    <t>(201)547-5279</t>
  </si>
  <si>
    <t>201-547-4586</t>
  </si>
  <si>
    <t>Asbury Park Board of Education</t>
  </si>
  <si>
    <t>Asbury Park</t>
  </si>
  <si>
    <t>Ivy Brown</t>
  </si>
  <si>
    <t>732-988-7315</t>
  </si>
  <si>
    <t>browni@asburypark.k12.nj.us</t>
  </si>
  <si>
    <t>Jersey City Department of Recreation</t>
  </si>
  <si>
    <t>50 Winfield Scott Plaza</t>
  </si>
  <si>
    <t>973-991-3594</t>
  </si>
  <si>
    <t>hassanskirby@gmail.com</t>
  </si>
  <si>
    <t>Cory Goldfarb</t>
  </si>
  <si>
    <t>cory.goldfarb@sodexo.com</t>
  </si>
  <si>
    <t>gloriagarris72@yahoo.com</t>
  </si>
  <si>
    <t xml:space="preserve">Hands in 4 Youth Inc. </t>
  </si>
  <si>
    <t>862-226-6640</t>
  </si>
  <si>
    <t>856-327-6161</t>
  </si>
  <si>
    <t>Warren DeShields</t>
  </si>
  <si>
    <t>856-455-8030 ext. 1349</t>
  </si>
  <si>
    <t>wdeshields@bridgeton.k12.nj.us</t>
  </si>
  <si>
    <t>leavitja@epsnj.org</t>
  </si>
  <si>
    <t>609-989-4290</t>
  </si>
  <si>
    <t>Sean Kennedy</t>
  </si>
  <si>
    <t>609-267-1742</t>
  </si>
  <si>
    <t>609-267-6295</t>
  </si>
  <si>
    <t>Ramapo College of New Jersey</t>
  </si>
  <si>
    <t>505 Ramapo Valley Road</t>
  </si>
  <si>
    <t xml:space="preserve">(212)529-5113 </t>
  </si>
  <si>
    <t>The Salvation Army Star Lake</t>
  </si>
  <si>
    <t>171 N. Repauno Avenue</t>
  </si>
  <si>
    <t>csarullo@passaicschools.org</t>
  </si>
  <si>
    <t>Christopher Sarullo</t>
  </si>
  <si>
    <t>973-336-9060</t>
  </si>
  <si>
    <t>Jamie Jezek</t>
  </si>
  <si>
    <t>Recreation Director</t>
  </si>
  <si>
    <t>jjezek@thearcgloucester.org</t>
  </si>
  <si>
    <t>mmartinez@impact21.org</t>
  </si>
  <si>
    <t>910 Fourth Avenue</t>
  </si>
  <si>
    <t>Phillips Education Partners</t>
  </si>
  <si>
    <t>342 Central Avenue</t>
  </si>
  <si>
    <t>07103</t>
  </si>
  <si>
    <t>973-624-0644</t>
  </si>
  <si>
    <t>973-642-0102</t>
  </si>
  <si>
    <t>fserrano@pacsnewark.org</t>
  </si>
  <si>
    <t>Fiorella C. Serranno</t>
  </si>
  <si>
    <t>Caldwell University</t>
  </si>
  <si>
    <t>Fairleigh Dickinson University</t>
  </si>
  <si>
    <t>Hillside Recreation Department</t>
  </si>
  <si>
    <t>973-926-2219</t>
  </si>
  <si>
    <t xml:space="preserve">Lifecamp Inc. </t>
  </si>
  <si>
    <t xml:space="preserve">Essex Co College </t>
  </si>
  <si>
    <t>(973)877-3444</t>
  </si>
  <si>
    <t>Hudson County School of Technology</t>
  </si>
  <si>
    <t>YMCA of Newark &amp; Vicinity</t>
  </si>
  <si>
    <t>Christine Marino</t>
  </si>
  <si>
    <t>973-948-3272</t>
  </si>
  <si>
    <t>cmarino@newarkymca.org</t>
  </si>
  <si>
    <t>Link Community Charter School</t>
  </si>
  <si>
    <t>23 Pennsylvania Avenue</t>
  </si>
  <si>
    <t>Leslie Baynes</t>
  </si>
  <si>
    <t>973-642-0529</t>
  </si>
  <si>
    <t>973-642-1978</t>
  </si>
  <si>
    <t>Noahs Ark Summer Camp</t>
  </si>
  <si>
    <t>384 Haynes Avenue</t>
  </si>
  <si>
    <t>201-487-3606</t>
  </si>
  <si>
    <t>Aaya Rasheed</t>
  </si>
  <si>
    <t>aaya.rasheed@icpcnj.org</t>
  </si>
  <si>
    <t>michael.pichowicz@staff.harrisonschools.org</t>
  </si>
  <si>
    <t>732-802-3008</t>
  </si>
  <si>
    <t>Bill McCumber</t>
  </si>
  <si>
    <t>billm@nsfm.com</t>
  </si>
  <si>
    <t>260 Central Avenue</t>
  </si>
  <si>
    <t>07601</t>
  </si>
  <si>
    <t>Operations Manager</t>
  </si>
  <si>
    <t>Geraldine Craig</t>
  </si>
  <si>
    <t>201-490-7795</t>
  </si>
  <si>
    <t>201-489-6597</t>
  </si>
  <si>
    <t>craigg@mountolivebaptist.org</t>
  </si>
  <si>
    <t>The Mount Olive Baptist Church</t>
  </si>
  <si>
    <t>Seton Hall University Upward Bound Program</t>
  </si>
  <si>
    <t>07102</t>
  </si>
  <si>
    <t xml:space="preserve">Director </t>
  </si>
  <si>
    <t>Dr. Tonya McGill</t>
  </si>
  <si>
    <t>973-733-7172</t>
  </si>
  <si>
    <t>973-733-8022</t>
  </si>
  <si>
    <t>The Community Food Bank of New Jersey</t>
  </si>
  <si>
    <t>207 W. Main Street</t>
  </si>
  <si>
    <t>Rosie Jefferson</t>
  </si>
  <si>
    <t>609-536-2819</t>
  </si>
  <si>
    <t>609-465-4426</t>
  </si>
  <si>
    <t>ccwirainbowcamp@gmail.com</t>
  </si>
  <si>
    <t>Theresa Root</t>
  </si>
  <si>
    <t xml:space="preserve">856-881-6084 </t>
  </si>
  <si>
    <t>troot@gcbgc.org</t>
  </si>
  <si>
    <t>John Russell</t>
  </si>
  <si>
    <t>(609)387-5983</t>
  </si>
  <si>
    <t>jrussell@burlington-nj.net</t>
  </si>
  <si>
    <t>201-239-0631</t>
  </si>
  <si>
    <t>260 High Street</t>
  </si>
  <si>
    <t>Township Clerk</t>
  </si>
  <si>
    <t>(201)319-6022</t>
  </si>
  <si>
    <t>1824 Dr. Dennis Foreman Drive</t>
  </si>
  <si>
    <t>Mays Landing</t>
  </si>
  <si>
    <t>08330</t>
  </si>
  <si>
    <t>Union City Board of Education</t>
  </si>
  <si>
    <t>3912 Bergen Turnpike</t>
  </si>
  <si>
    <t>07087</t>
  </si>
  <si>
    <t>Charles Webster</t>
  </si>
  <si>
    <t>201-861-2797</t>
  </si>
  <si>
    <t>Word of Life Christian Worship Center</t>
  </si>
  <si>
    <t>08360</t>
  </si>
  <si>
    <t>Greater Egg Harbor Regional Board of Education</t>
  </si>
  <si>
    <t xml:space="preserve">6735 Black Horse Pike </t>
  </si>
  <si>
    <t>Oros Bais Yaakov</t>
  </si>
  <si>
    <t>Lawnside Public Schools</t>
  </si>
  <si>
    <t>Pemberton Public Schools</t>
  </si>
  <si>
    <t>Compass Academy Charter School</t>
  </si>
  <si>
    <t>Jersey City Public Schools</t>
  </si>
  <si>
    <t>Boys and Girls Club of Mercer County</t>
  </si>
  <si>
    <t>Town of Dover</t>
  </si>
  <si>
    <t>Bnos Brocha</t>
  </si>
  <si>
    <t>Tiferes Bais Yaakov</t>
  </si>
  <si>
    <t>Lakewood Cheder School</t>
  </si>
  <si>
    <t>212 Centre Street</t>
  </si>
  <si>
    <t>Reginald Coleman</t>
  </si>
  <si>
    <t>609-392-3191</t>
  </si>
  <si>
    <t>609-393-6343</t>
  </si>
  <si>
    <t>Rcoleman@bhcmercer.org</t>
  </si>
  <si>
    <t>613 Oak Street</t>
  </si>
  <si>
    <t>Chaya Weiss</t>
  </si>
  <si>
    <t>732-364-3655</t>
  </si>
  <si>
    <t>brochy@tiferes.net</t>
  </si>
  <si>
    <t>1665 Corporate Road W</t>
  </si>
  <si>
    <t>Chava Bloch</t>
  </si>
  <si>
    <t>848-525-7315</t>
  </si>
  <si>
    <t>732-987-9555</t>
  </si>
  <si>
    <t>725 Vassar Avenue</t>
  </si>
  <si>
    <t>Pinchos Nussbaum</t>
  </si>
  <si>
    <t>732-370-6400</t>
  </si>
  <si>
    <t>732-370-9344</t>
  </si>
  <si>
    <t>chederlunch@gmail.com</t>
  </si>
  <si>
    <t>Bnos Melech</t>
  </si>
  <si>
    <t>550 James Street</t>
  </si>
  <si>
    <t>732-364-9665</t>
  </si>
  <si>
    <t>50 Lapsley Lane</t>
  </si>
  <si>
    <t>732-370-6049</t>
  </si>
  <si>
    <t>732-370-7982</t>
  </si>
  <si>
    <t>732-730-1745</t>
  </si>
  <si>
    <t>bnosbinaschool@thejnet.com</t>
  </si>
  <si>
    <t>346 Claremont Avenue</t>
  </si>
  <si>
    <t>201-985-8179</t>
  </si>
  <si>
    <t>Pemberton</t>
  </si>
  <si>
    <t>08068</t>
  </si>
  <si>
    <t>Barbara Wells</t>
  </si>
  <si>
    <t>609-893-5788</t>
  </si>
  <si>
    <t>bwells@pemb.org</t>
  </si>
  <si>
    <t>Lawnside</t>
  </si>
  <si>
    <t>856-546-4850</t>
  </si>
  <si>
    <t>LPS@nsfm.com</t>
  </si>
  <si>
    <t>37 N. Sussex Street</t>
  </si>
  <si>
    <t>Dover</t>
  </si>
  <si>
    <t>William Reyes</t>
  </si>
  <si>
    <t>wreyes@dover.nj.us</t>
  </si>
  <si>
    <t>23 West Chestnut Avenue</t>
  </si>
  <si>
    <t>Lead Founder</t>
  </si>
  <si>
    <t>Joel Johnston</t>
  </si>
  <si>
    <t>856-899-5570</t>
  </si>
  <si>
    <t>856-431-7971</t>
  </si>
  <si>
    <t>Recreation Assistant</t>
  </si>
  <si>
    <t>732-872-1959</t>
  </si>
  <si>
    <t>jstrehl@highlandsborough.org</t>
  </si>
  <si>
    <t>skennedy@twp.mountholly.nj.us</t>
  </si>
  <si>
    <t>Freehold Borough Board of Education</t>
  </si>
  <si>
    <t>280 Park Avenue</t>
  </si>
  <si>
    <t>Freehold</t>
  </si>
  <si>
    <t>07728</t>
  </si>
  <si>
    <t>Patricia Saxton</t>
  </si>
  <si>
    <t>(732)761-2103</t>
  </si>
  <si>
    <t>732-462-8954</t>
  </si>
  <si>
    <t>trishs@freeholdboro.k12.nj.us</t>
  </si>
  <si>
    <t>Frank Pensallorto</t>
  </si>
  <si>
    <t>973-353-8489</t>
  </si>
  <si>
    <t>Area Supervisor</t>
  </si>
  <si>
    <t>609-500-9189</t>
  </si>
  <si>
    <t>426 E. Charleston Avenue</t>
  </si>
  <si>
    <t>Food Service Coordinator</t>
  </si>
  <si>
    <t xml:space="preserve">(908)355-3663 </t>
  </si>
  <si>
    <t>973-618-3240</t>
  </si>
  <si>
    <t>Mark Rogers</t>
  </si>
  <si>
    <t>201-868-2315 ext. 135</t>
  </si>
  <si>
    <t>201-351-6353</t>
  </si>
  <si>
    <t>mark.rogers@myguttenberg.com</t>
  </si>
  <si>
    <t>973-838-1412</t>
  </si>
  <si>
    <t>07753</t>
  </si>
  <si>
    <t>Cindy Gomez</t>
  </si>
  <si>
    <t>cindygomez@cityofpassaicnj.gov</t>
  </si>
  <si>
    <t>Phoebe Haddon</t>
  </si>
  <si>
    <t>Chancellor</t>
  </si>
  <si>
    <t>856-225-6495</t>
  </si>
  <si>
    <t>chancellor@camden.rutgers.edu</t>
  </si>
  <si>
    <t>285 Madison Avenue</t>
  </si>
  <si>
    <t>Madison</t>
  </si>
  <si>
    <t>07940</t>
  </si>
  <si>
    <t>973-443-8566</t>
  </si>
  <si>
    <t>973-443-8738</t>
  </si>
  <si>
    <t>EOF</t>
  </si>
  <si>
    <t>Project Coordinator</t>
  </si>
  <si>
    <t>732-364-0468</t>
  </si>
  <si>
    <t xml:space="preserve">Toras Imecha Inc. </t>
  </si>
  <si>
    <t>Rutgers University Camden</t>
  </si>
  <si>
    <t>Joseph Norris</t>
  </si>
  <si>
    <t>jnorris@carteretlibrary.org</t>
  </si>
  <si>
    <t>544 Pennsylvania Avenue</t>
  </si>
  <si>
    <t>973-414-4141 ext. 4147</t>
  </si>
  <si>
    <t>Jennifer McClay</t>
  </si>
  <si>
    <t>jmcclay@foodbanksj.org</t>
  </si>
  <si>
    <t>Veronica Potenza</t>
  </si>
  <si>
    <t>vpotenza@garfieldnj.org</t>
  </si>
  <si>
    <t>Finance Director</t>
  </si>
  <si>
    <t>856-881-8797</t>
  </si>
  <si>
    <t>908-436-5416</t>
  </si>
  <si>
    <t>(732)873-1284</t>
  </si>
  <si>
    <t>42 Shore Drive</t>
  </si>
  <si>
    <t>highlands</t>
  </si>
  <si>
    <t>(732)332-1240</t>
  </si>
  <si>
    <t>(732)541-2884</t>
  </si>
  <si>
    <t>973-733-9309</t>
  </si>
  <si>
    <t>Sheila.Gage@use.salvationarmy.org</t>
  </si>
  <si>
    <t>Talmud Torah Yesodei Hatorah</t>
  </si>
  <si>
    <t>Esther Solomon</t>
  </si>
  <si>
    <t>848-299-1170</t>
  </si>
  <si>
    <t>solomon08701@gmail.com</t>
  </si>
  <si>
    <t>cbloch@bnotyisrael.org</t>
  </si>
  <si>
    <t>Bnos Yaakov Elementary School</t>
  </si>
  <si>
    <t>2 Kent Road</t>
  </si>
  <si>
    <t>Tova Herskovits</t>
  </si>
  <si>
    <t>732-886-7300</t>
  </si>
  <si>
    <t>th@bnosyaakovnj.org</t>
  </si>
  <si>
    <t>Priscilla McCoy</t>
  </si>
  <si>
    <t>856-625-5539</t>
  </si>
  <si>
    <t>prealmccoyg@gmail.com</t>
  </si>
  <si>
    <t xml:space="preserve">YMCA Camp Ralph S. Mason, Inc. </t>
  </si>
  <si>
    <t>23 Birch Ridge Road</t>
  </si>
  <si>
    <t>Hardwick</t>
  </si>
  <si>
    <t>Chief Executive Officer</t>
  </si>
  <si>
    <t>Keith VanDerzee</t>
  </si>
  <si>
    <t>908-362-8217</t>
  </si>
  <si>
    <t>908-362-5767</t>
  </si>
  <si>
    <t>keith@campmason.org</t>
  </si>
  <si>
    <t>njulien@irvingtonnj.org</t>
  </si>
  <si>
    <t>973-365-5525</t>
  </si>
  <si>
    <t>973-365-3273</t>
  </si>
  <si>
    <t>78 Bayard Street</t>
  </si>
  <si>
    <t>08901</t>
  </si>
  <si>
    <t>201-858-5931</t>
  </si>
  <si>
    <t>201-436-0407</t>
  </si>
  <si>
    <t>Long Branch Board of Education</t>
  </si>
  <si>
    <t>540 Broadway</t>
  </si>
  <si>
    <t>Long Branch</t>
  </si>
  <si>
    <t>07740</t>
  </si>
  <si>
    <t>Fiscal Analyst</t>
  </si>
  <si>
    <t>Rina Munson</t>
  </si>
  <si>
    <t>732-571-2868</t>
  </si>
  <si>
    <t>732-229-0797</t>
  </si>
  <si>
    <t>ramunson@longbranch.k12.nj.us</t>
  </si>
  <si>
    <t>Janniret Torres</t>
  </si>
  <si>
    <t>j.torres@perthamboynj.org</t>
  </si>
  <si>
    <t>Khadijah McQueen</t>
  </si>
  <si>
    <t>609-599-9622 ext. 202</t>
  </si>
  <si>
    <t>609-498-7312</t>
  </si>
  <si>
    <t>kmcqueen@trentonymca.org</t>
  </si>
  <si>
    <t>Director of Recreation</t>
  </si>
  <si>
    <t>Jorge Gomez</t>
  </si>
  <si>
    <t>201-295-5120</t>
  </si>
  <si>
    <t>jgomez@westnewyorknj.org</t>
  </si>
  <si>
    <t>(201) 943-3534</t>
  </si>
  <si>
    <t>732-636-2507</t>
  </si>
  <si>
    <t>609-296-1719 ext 1051</t>
  </si>
  <si>
    <t>609-894-3116</t>
  </si>
  <si>
    <t>732-652-7989</t>
  </si>
  <si>
    <t>732-271-9097</t>
  </si>
  <si>
    <t>Lbaynes@Linkschool.org</t>
  </si>
  <si>
    <t>Bnos Devorah</t>
  </si>
  <si>
    <t>360 Oak Street</t>
  </si>
  <si>
    <t>President</t>
  </si>
  <si>
    <t>Yosef Notis</t>
  </si>
  <si>
    <t>732-905-4455 ext. 320</t>
  </si>
  <si>
    <t>732-377-8560</t>
  </si>
  <si>
    <t>ynotis@bnosdevorah.com</t>
  </si>
  <si>
    <t>856-547-3865</t>
  </si>
  <si>
    <t xml:space="preserve">(973)483-2055 </t>
  </si>
  <si>
    <t>510 Watchung Avenue</t>
  </si>
  <si>
    <t>1300 Market Street</t>
  </si>
  <si>
    <t>Director of Nutrition</t>
  </si>
  <si>
    <t>Lindsey Kennedy</t>
  </si>
  <si>
    <t>908-248-0721</t>
  </si>
  <si>
    <t>lkennedy@cfbnj.org</t>
  </si>
  <si>
    <t>Food Bank of Monmouth and Ocean Counties</t>
  </si>
  <si>
    <t>732-918-2660</t>
  </si>
  <si>
    <t>08701</t>
  </si>
  <si>
    <t>Mark Martinowich</t>
  </si>
  <si>
    <t>Jennifer Zeligson</t>
  </si>
  <si>
    <t>201-413-6921</t>
  </si>
  <si>
    <t>jzeligson@jcboe.org</t>
  </si>
  <si>
    <t>40 East Main Street</t>
  </si>
  <si>
    <t>Flemington</t>
  </si>
  <si>
    <t>Second Assistant Secretary</t>
  </si>
  <si>
    <t>Adolph Orlando</t>
  </si>
  <si>
    <t>908-237-9010</t>
  </si>
  <si>
    <t>Camden City School District</t>
  </si>
  <si>
    <t>1033 Cambridge Street</t>
  </si>
  <si>
    <t>08015</t>
  </si>
  <si>
    <t>Authorized Representative</t>
  </si>
  <si>
    <t>Arlethia Brown</t>
  </si>
  <si>
    <t>856-966-2000 ext 65598</t>
  </si>
  <si>
    <t>856-966-2186</t>
  </si>
  <si>
    <t>abrown@camden.k12.nj.us</t>
  </si>
  <si>
    <t>Glassboro Board of Education</t>
  </si>
  <si>
    <t>560 Joseph L. Bowe Road</t>
  </si>
  <si>
    <t>856-881-0884</t>
  </si>
  <si>
    <t>856-459-2084</t>
  </si>
  <si>
    <t>Joseph Rowland</t>
  </si>
  <si>
    <t>856-293-9852</t>
  </si>
  <si>
    <t>joseph.rowland@millville.org</t>
  </si>
  <si>
    <t>John Cellini</t>
  </si>
  <si>
    <t>Recreation Superintendent</t>
  </si>
  <si>
    <t>Jcellini@northbergen.org</t>
  </si>
  <si>
    <t>Roselle Board of Education</t>
  </si>
  <si>
    <t>710 Locust Street</t>
  </si>
  <si>
    <t>07205</t>
  </si>
  <si>
    <t>Teresa Moneim</t>
  </si>
  <si>
    <t>908-875-5371</t>
  </si>
  <si>
    <t>908-298-3353</t>
  </si>
  <si>
    <t xml:space="preserve">(908)454-4322 </t>
  </si>
  <si>
    <t>908-859-0729</t>
  </si>
  <si>
    <t>Scott Cumberbatch</t>
  </si>
  <si>
    <t>201-913-8446</t>
  </si>
  <si>
    <t>908-634-4502</t>
  </si>
  <si>
    <t>Salem City Board of Education</t>
  </si>
  <si>
    <t>205 Walnut Street</t>
  </si>
  <si>
    <t>Salem</t>
  </si>
  <si>
    <t>08079</t>
  </si>
  <si>
    <t>Janneris Geraldo</t>
  </si>
  <si>
    <t>jgeraldo@hi4y.org</t>
  </si>
  <si>
    <t>First Nazarene Baptist Church</t>
  </si>
  <si>
    <t>1500 S. 8th Street</t>
  </si>
  <si>
    <t>08104</t>
  </si>
  <si>
    <t>856-365-0850</t>
  </si>
  <si>
    <t>PC Manchester Regional Board of Education</t>
  </si>
  <si>
    <t>70 Church Road</t>
  </si>
  <si>
    <t>Haledon</t>
  </si>
  <si>
    <t>07538</t>
  </si>
  <si>
    <t>973-956-0781</t>
  </si>
  <si>
    <t>Haledon Board of Education</t>
  </si>
  <si>
    <t>07504</t>
  </si>
  <si>
    <t>John Serapiglia</t>
  </si>
  <si>
    <t>973-389-2842</t>
  </si>
  <si>
    <t>jserapiglia@mrhs.net</t>
  </si>
  <si>
    <t>Mesivta of Eatontown</t>
  </si>
  <si>
    <t>1300 New Hampshire Avenue</t>
  </si>
  <si>
    <t>Consultant</t>
  </si>
  <si>
    <t>David Cohen</t>
  </si>
  <si>
    <t>908-783-5622</t>
  </si>
  <si>
    <t>732-427-8580</t>
  </si>
  <si>
    <t>declunch@gmail.com</t>
  </si>
  <si>
    <t>856-935-3800 EXT. 4211</t>
  </si>
  <si>
    <t>856-935-4753</t>
  </si>
  <si>
    <t>allison@salemnj.org</t>
  </si>
  <si>
    <t>Lorena Castillo</t>
  </si>
  <si>
    <t>Assistant Youth Secretary</t>
  </si>
  <si>
    <t xml:space="preserve">(908)851-8216 </t>
  </si>
  <si>
    <t>908-688-4460</t>
  </si>
  <si>
    <t>Lorena.Castillo@use.salvationarmy.org</t>
  </si>
  <si>
    <t>(973)996-0400 ext. 133</t>
  </si>
  <si>
    <t>973-366-2200</t>
  </si>
  <si>
    <t>973328-6524</t>
  </si>
  <si>
    <t>200 Sheridan Avenue</t>
  </si>
  <si>
    <t>07502</t>
  </si>
  <si>
    <t>(973)321-1000 ext. 10957</t>
  </si>
  <si>
    <t>765 Broad Street</t>
  </si>
  <si>
    <t>970 East County Line Road</t>
  </si>
  <si>
    <t>Sue Fehring</t>
  </si>
  <si>
    <t>sfehring@lehsd.org</t>
  </si>
  <si>
    <t>Rola Fares</t>
  </si>
  <si>
    <t>732-382-9311</t>
  </si>
  <si>
    <t>(212)337-7255</t>
  </si>
  <si>
    <t>212-337-7352</t>
  </si>
  <si>
    <t>732-428-6651</t>
  </si>
  <si>
    <t>Maria Richardson</t>
  </si>
  <si>
    <t>609-989-3361</t>
  </si>
  <si>
    <t>mrichardson@trentonnj.org</t>
  </si>
  <si>
    <t>1 Flatbrook Road</t>
  </si>
  <si>
    <t>Sandyston</t>
  </si>
  <si>
    <t>Fpensallorto@bboed.org</t>
  </si>
  <si>
    <t>973-399-6598</t>
  </si>
  <si>
    <t>Rivka Weiss</t>
  </si>
  <si>
    <t>732-730-1259 ext. 119</t>
  </si>
  <si>
    <t>Executive Secretary</t>
  </si>
  <si>
    <t>Talisha Allison</t>
  </si>
  <si>
    <t>732-364-2218</t>
  </si>
  <si>
    <t>cpianoman1@gmail.com</t>
  </si>
  <si>
    <t>94 William Street, 2nd Floor RM 201</t>
  </si>
  <si>
    <t>94 Washington Street, 2nd floor</t>
  </si>
  <si>
    <t>201-420-2000 ext. 4000</t>
  </si>
  <si>
    <t>Jackie Holmes</t>
  </si>
  <si>
    <t>pastor</t>
  </si>
  <si>
    <t>Dr. Jozana Allen</t>
  </si>
  <si>
    <t>856-365-0642</t>
  </si>
  <si>
    <t>Pastor.jallen@yahoo.com</t>
  </si>
  <si>
    <t>Michael Southwick</t>
  </si>
  <si>
    <t>856-379-6908</t>
  </si>
  <si>
    <t>michael.southwick@use.salvationarmy.org</t>
  </si>
  <si>
    <t>1 High Tech Avenue</t>
  </si>
  <si>
    <t>Secaucus</t>
  </si>
  <si>
    <t>609-625-1456</t>
  </si>
  <si>
    <t>609-625-0045</t>
  </si>
  <si>
    <t>mmartinowich@gehrhsd.net</t>
  </si>
  <si>
    <t>Ila Dunham</t>
  </si>
  <si>
    <t>isabhora72@gmail.com</t>
  </si>
  <si>
    <t>Nachlas Bais Yaakov</t>
  </si>
  <si>
    <t>1 E. 13th Street</t>
  </si>
  <si>
    <t>Batsheva Brog</t>
  </si>
  <si>
    <t>732-994-3935</t>
  </si>
  <si>
    <t>732-960-4406</t>
  </si>
  <si>
    <t>shev@nachlasby.com</t>
  </si>
  <si>
    <t>Sharon Sperling-Slater</t>
  </si>
  <si>
    <t>(908)226-8038</t>
  </si>
  <si>
    <t>sharon.slater@plainfieldnj.gov</t>
  </si>
  <si>
    <t>(856)468-6530 ext 1052</t>
  </si>
  <si>
    <t>505 DeMott Lane</t>
  </si>
  <si>
    <t xml:space="preserve">(732)873-1991 </t>
  </si>
  <si>
    <t>Jennifer Dina</t>
  </si>
  <si>
    <t>jdina@lindenwold.k12.nj.us</t>
  </si>
  <si>
    <t>56-68 Hayes Street</t>
  </si>
  <si>
    <t>732-776-2606 ext. 2778</t>
  </si>
  <si>
    <t>The Appel Farm Arts and Music Center</t>
  </si>
  <si>
    <t>457 Shirley Road</t>
  </si>
  <si>
    <t>Elmer</t>
  </si>
  <si>
    <t>08318</t>
  </si>
  <si>
    <t>Arts Program Director</t>
  </si>
  <si>
    <t>Tracy Power</t>
  </si>
  <si>
    <t>856-358-2472</t>
  </si>
  <si>
    <t>856-358-6513</t>
  </si>
  <si>
    <t>tpower@appelfarm.org</t>
  </si>
  <si>
    <t>Nutrition Programs Coordinator</t>
  </si>
  <si>
    <t>Erin Leo</t>
  </si>
  <si>
    <t>732-643-5868</t>
  </si>
  <si>
    <t>eleo@fulfillnj.org</t>
  </si>
  <si>
    <t>Nechama Prager</t>
  </si>
  <si>
    <t>nutrition@orosby.org</t>
  </si>
  <si>
    <t xml:space="preserve">(201) 943-3300 </t>
  </si>
  <si>
    <t>30 Trenton Road</t>
  </si>
  <si>
    <t>856-456-7000 ext 1550</t>
  </si>
  <si>
    <t>856-432-7043</t>
  </si>
  <si>
    <t>Assistant Superintendent</t>
  </si>
  <si>
    <t>Dr. Elizabeth Curry</t>
  </si>
  <si>
    <t>lcurry@gcsd.k12.nj.us</t>
  </si>
  <si>
    <t xml:space="preserve">(973)267-9404 </t>
  </si>
  <si>
    <t>973-553-6957</t>
  </si>
  <si>
    <t>info@rca.edu</t>
  </si>
  <si>
    <t>908-355-3663</t>
  </si>
  <si>
    <t>908-355-0270</t>
  </si>
  <si>
    <t>509 Joe Parker Road</t>
  </si>
  <si>
    <t>130 West Maple Avenue</t>
  </si>
  <si>
    <t>Nick Carbo</t>
  </si>
  <si>
    <t>856-652-2700</t>
  </si>
  <si>
    <t>gla@nsfm.com</t>
  </si>
  <si>
    <t>201-271-2289 ext. 70181</t>
  </si>
  <si>
    <t>201-348-1692</t>
  </si>
  <si>
    <t>cwebster@ucboe.us</t>
  </si>
  <si>
    <t>Newark Board of Education</t>
  </si>
  <si>
    <t>tmcgill@nps.k12.nj.us</t>
  </si>
  <si>
    <t>310 South Street, 4th Floor</t>
  </si>
  <si>
    <t>856-425-6897</t>
  </si>
  <si>
    <t>Cheder Toras Zev</t>
  </si>
  <si>
    <t>1000 Cross Street</t>
  </si>
  <si>
    <t>Principal</t>
  </si>
  <si>
    <t>Rabbi Chaim Eidelman</t>
  </si>
  <si>
    <t>732-901-5060</t>
  </si>
  <si>
    <t>732-806-8031</t>
  </si>
  <si>
    <t>toraszev@gmail.com</t>
  </si>
  <si>
    <t>908-237-9008</t>
  </si>
  <si>
    <t>adolph.orlando@use.salvationarmy.org</t>
  </si>
  <si>
    <t>973-266-4082</t>
  </si>
  <si>
    <t>wsykes@orangenj.gov</t>
  </si>
  <si>
    <t>Sephardic Bet Yaakov</t>
  </si>
  <si>
    <t>243 Prospect Street</t>
  </si>
  <si>
    <t>732-730-0819</t>
  </si>
  <si>
    <t>732-730-0817</t>
  </si>
  <si>
    <t>main@bnotyisrael.org</t>
  </si>
  <si>
    <t>Interim Superintendent of Rec</t>
  </si>
  <si>
    <t>Rose Frontignano</t>
  </si>
  <si>
    <t>rfrontignano@hackensack.org</t>
  </si>
  <si>
    <t>Assistant Director</t>
  </si>
  <si>
    <t>Nicholas Seenath</t>
  </si>
  <si>
    <t>(732)745-5300 ext. 7295</t>
  </si>
  <si>
    <t>n/a</t>
  </si>
  <si>
    <t>nickyssnewbrunswick@gmail.com</t>
  </si>
  <si>
    <t>General Manager</t>
  </si>
  <si>
    <t>663 Main Avenue, PO Box 388</t>
  </si>
  <si>
    <t>973-470-5543</t>
  </si>
  <si>
    <t>jjohnston@compassacs.org</t>
  </si>
  <si>
    <t>YMCA of Paterson</t>
  </si>
  <si>
    <t>128 Ward Street</t>
  </si>
  <si>
    <t>Fiscal Development Officer</t>
  </si>
  <si>
    <t>Zandi Zungu</t>
  </si>
  <si>
    <t>973-684-2320</t>
  </si>
  <si>
    <t>973-684-3089</t>
  </si>
  <si>
    <t>zandizungu@ymcaofpaterson.org</t>
  </si>
  <si>
    <t>688 N. Mills Road</t>
  </si>
  <si>
    <t>Chava Shemesh</t>
  </si>
  <si>
    <t>732-987-5108</t>
  </si>
  <si>
    <t>cshemesh@slpcs.com</t>
  </si>
  <si>
    <t>Jamesburg Board of Education</t>
  </si>
  <si>
    <t>13 Augusta Street</t>
  </si>
  <si>
    <t>Jamesburg</t>
  </si>
  <si>
    <t>Nick Mackres</t>
  </si>
  <si>
    <t>732-521-0303 ext. 2203</t>
  </si>
  <si>
    <t>732-521-0350</t>
  </si>
  <si>
    <t>nmackres@jamesburg.org</t>
  </si>
  <si>
    <t>973-761-7161</t>
  </si>
  <si>
    <t>Marva Cole-Friday</t>
  </si>
  <si>
    <t>marva.cole-Friday@shu.edu</t>
  </si>
  <si>
    <t>Ashley E. Ferraro</t>
  </si>
  <si>
    <t>(908)820-4220</t>
  </si>
  <si>
    <t xml:space="preserve">(908)820-4224 </t>
  </si>
  <si>
    <t>ashley.ferraro@elizabethnj.org</t>
  </si>
  <si>
    <t>City Of Elizabeth</t>
  </si>
  <si>
    <t xml:space="preserve">Superintendent </t>
  </si>
  <si>
    <t>William Byrtus</t>
  </si>
  <si>
    <t>william.byrtus@franklinnj.gov</t>
  </si>
  <si>
    <t>tmoneim@maschiofood.com</t>
  </si>
  <si>
    <t>Clifton Board of Education</t>
  </si>
  <si>
    <t>745 Clifton Avenue</t>
  </si>
  <si>
    <t>Clifton</t>
  </si>
  <si>
    <t>Yusein Durakov</t>
  </si>
  <si>
    <t>973-470-2275</t>
  </si>
  <si>
    <t>973-773-8357</t>
  </si>
  <si>
    <t>ydurakov@cliftonschools.net</t>
  </si>
  <si>
    <t>973-405-6262 ext. 236</t>
  </si>
  <si>
    <t>Diane Knox</t>
  </si>
  <si>
    <t>Clerk Typist</t>
  </si>
  <si>
    <t>Tehilas Chaya Sara</t>
  </si>
  <si>
    <t>1115 Cross Street</t>
  </si>
  <si>
    <t>732-370-0100</t>
  </si>
  <si>
    <t>732-370-0111</t>
  </si>
  <si>
    <t>973-393-4128</t>
  </si>
  <si>
    <t>Andrea Campo</t>
  </si>
  <si>
    <t>a_campo9@fdu.edu</t>
  </si>
  <si>
    <t>67 Penn Street</t>
  </si>
  <si>
    <t>856-225-6755</t>
  </si>
  <si>
    <t>Tri-County Community Action Agency</t>
  </si>
  <si>
    <t>110 Cohansey Street</t>
  </si>
  <si>
    <t>08302</t>
  </si>
  <si>
    <t>Nutrition Manager</t>
  </si>
  <si>
    <t>Misty Shepherd</t>
  </si>
  <si>
    <t>856-451-6330</t>
  </si>
  <si>
    <t>856-455-7288</t>
  </si>
  <si>
    <t>mshepherd@gatewaycap.org</t>
  </si>
  <si>
    <t>Borough of Highland Park</t>
  </si>
  <si>
    <t>220 South Sixth Avenue</t>
  </si>
  <si>
    <t>Highland Park</t>
  </si>
  <si>
    <t>Recreation/Arts Coordinator</t>
  </si>
  <si>
    <t>Andrea Costas-Baay</t>
  </si>
  <si>
    <t>732-819-0052</t>
  </si>
  <si>
    <t>732-819-0047</t>
  </si>
  <si>
    <t>abaay@hpboro.com</t>
  </si>
  <si>
    <t>Newton Board of Education</t>
  </si>
  <si>
    <t>57 Trinity Street</t>
  </si>
  <si>
    <t>Newton</t>
  </si>
  <si>
    <t>07860</t>
  </si>
  <si>
    <t>Michael Stark</t>
  </si>
  <si>
    <t>973-383-7392</t>
  </si>
  <si>
    <t>973-383-5378</t>
  </si>
  <si>
    <t>mstark@newtonnj.org</t>
  </si>
  <si>
    <t>Stacy Mongold</t>
  </si>
  <si>
    <t>smongold@mercerstreetfriends.org</t>
  </si>
  <si>
    <t>Red Bank Borough Board of Education</t>
  </si>
  <si>
    <t>76 Branch Avenue</t>
  </si>
  <si>
    <t>Red Bank</t>
  </si>
  <si>
    <t>07701</t>
  </si>
  <si>
    <t>Assistant to SBA</t>
  </si>
  <si>
    <t>Ivelis Menter</t>
  </si>
  <si>
    <t>732-758-1500 ext, 1502</t>
  </si>
  <si>
    <t>732-758-2140</t>
  </si>
  <si>
    <t>menteri@rbb.k12.nj.us</t>
  </si>
  <si>
    <t>Boys and Girls Club of Atlantic City</t>
  </si>
  <si>
    <t>215 N. Sovereign Avenue</t>
  </si>
  <si>
    <t>Atlantic City</t>
  </si>
  <si>
    <t>08401</t>
  </si>
  <si>
    <t>CFO</t>
  </si>
  <si>
    <t>Gloria Bibb</t>
  </si>
  <si>
    <t>609-347-2697</t>
  </si>
  <si>
    <t>609-347-8476</t>
  </si>
  <si>
    <t>gloria.bibb@agbgc.org</t>
  </si>
  <si>
    <t>Rene Muhammad</t>
  </si>
  <si>
    <t>1005 East Jersey Street</t>
  </si>
  <si>
    <t>Lucy Reyes</t>
  </si>
  <si>
    <t>908-352-7057</t>
  </si>
  <si>
    <t>908-352-6046</t>
  </si>
  <si>
    <t>lucy.reyes@use.salvationarmy.org</t>
  </si>
  <si>
    <t>#</t>
  </si>
  <si>
    <t>Atlantic County</t>
  </si>
  <si>
    <t>FSMC Name</t>
  </si>
  <si>
    <t>Telephone Number</t>
  </si>
  <si>
    <t>Fax Number</t>
  </si>
  <si>
    <t>Chartwells School Dining Services</t>
  </si>
  <si>
    <t>2 International Drive</t>
  </si>
  <si>
    <t>Michael Harrington</t>
  </si>
  <si>
    <t>914-935-5328</t>
  </si>
  <si>
    <t>914-935-5551</t>
  </si>
  <si>
    <t>michael.harrington@compass-usa.com</t>
  </si>
  <si>
    <t>Maschio's Food Service Management</t>
  </si>
  <si>
    <t>525 E. Main Street</t>
  </si>
  <si>
    <t>Chester</t>
  </si>
  <si>
    <t>Rye Brook, NY</t>
  </si>
  <si>
    <t>Kenneth Torchia</t>
  </si>
  <si>
    <t>973-598-0005</t>
  </si>
  <si>
    <t>973-598-0007</t>
  </si>
  <si>
    <t>ktorchia@maschiofood.com</t>
  </si>
  <si>
    <t>Nutri-Serve Food Management, Inc,</t>
  </si>
  <si>
    <t>4431 Rt. 130 South</t>
  </si>
  <si>
    <t>Karen Maier</t>
  </si>
  <si>
    <t>609-386-8686 x142</t>
  </si>
  <si>
    <t>609-386-2255</t>
  </si>
  <si>
    <t>karenm@nsfm.com</t>
  </si>
  <si>
    <t>Summer Food Service Programs (SFSP) Approved Providers in the County</t>
  </si>
  <si>
    <t>SFSP Sponsor Name</t>
  </si>
  <si>
    <t>OEM Contact for County</t>
  </si>
  <si>
    <t>Bergen County</t>
  </si>
  <si>
    <t>Sodexo Management, Inc.</t>
  </si>
  <si>
    <t>28 Branin Road</t>
  </si>
  <si>
    <t>Medford</t>
  </si>
  <si>
    <t>Nancy Frusco</t>
  </si>
  <si>
    <t>973-600-8850</t>
  </si>
  <si>
    <t>908-751-4409</t>
  </si>
  <si>
    <t>nancy.frusco@sodexo.com</t>
  </si>
  <si>
    <t>Aramark Educational Services, LLC</t>
  </si>
  <si>
    <t>100 Penn Square E. 5th Fl.</t>
  </si>
  <si>
    <t>Philadelphia, PA</t>
  </si>
  <si>
    <t>Michael Velasquez</t>
  </si>
  <si>
    <t>201-590-5413</t>
  </si>
  <si>
    <t>215-790-2969</t>
  </si>
  <si>
    <t>growth@aramark.com</t>
  </si>
  <si>
    <t>Burlington County</t>
  </si>
  <si>
    <t>Major Food Service Management Companies (FSMC) Serving County</t>
  </si>
  <si>
    <t>http://www.readyatlantic.org/</t>
  </si>
  <si>
    <t>5033 English Creek Ave</t>
  </si>
  <si>
    <t>Egg Harbor Twp</t>
  </si>
  <si>
    <t>County OEM Coord.</t>
  </si>
  <si>
    <t>Vincent J. Jones</t>
  </si>
  <si>
    <t>609-407-6742</t>
  </si>
  <si>
    <t>609-407-6745</t>
  </si>
  <si>
    <t>jones_vincent@aclink.org</t>
  </si>
  <si>
    <t>285 Campgaw Road</t>
  </si>
  <si>
    <t>Lt. Matthew Tiedemann</t>
  </si>
  <si>
    <t>201-785-5757</t>
  </si>
  <si>
    <t>tiedemann@bcoem.org</t>
  </si>
  <si>
    <t>http://www.co.burlington.nj.us/oem</t>
  </si>
  <si>
    <t>1 Academy Drive</t>
  </si>
  <si>
    <t>Westampton</t>
  </si>
  <si>
    <t>Darryl T. Williams</t>
  </si>
  <si>
    <t>609-265-7165</t>
  </si>
  <si>
    <t>609-518-7214</t>
  </si>
  <si>
    <t>dtwilliams@co.burlington.nj.us</t>
  </si>
  <si>
    <t>201-785-8571</t>
  </si>
  <si>
    <t>Camden County</t>
  </si>
  <si>
    <t>Camden County Emergency Management</t>
  </si>
  <si>
    <t>2311 Egg Harbor Road</t>
  </si>
  <si>
    <t>Samuel Spino</t>
  </si>
  <si>
    <t>856-309-0006</t>
  </si>
  <si>
    <t>856-782-0466</t>
  </si>
  <si>
    <t>samuel.spino@camdencodps.org</t>
  </si>
  <si>
    <t>Cape May County</t>
  </si>
  <si>
    <t>http://www.capemaycountyemergency.net/</t>
  </si>
  <si>
    <t>30 West Mechanic Street</t>
  </si>
  <si>
    <t>Cape May Court House</t>
  </si>
  <si>
    <t>Martin L. Pagliughi</t>
  </si>
  <si>
    <t>609-463-6570</t>
  </si>
  <si>
    <t>609-462-0252</t>
  </si>
  <si>
    <t>mpagliughi@co.cape-may.nj.us</t>
  </si>
  <si>
    <t>Cumberland County</t>
  </si>
  <si>
    <t>http://www.co.cumberland.nj.us/OEM</t>
  </si>
  <si>
    <t>637 Bridgeton Ave.</t>
  </si>
  <si>
    <t>Gabriel Scarpa</t>
  </si>
  <si>
    <t>856-455-8770 x490</t>
  </si>
  <si>
    <t>856-455-9515</t>
  </si>
  <si>
    <t>Gabrielsc@co.cumberland.nj.us</t>
  </si>
  <si>
    <t>jjulien@theeoccs.org</t>
  </si>
  <si>
    <t>560 Northfield Ave</t>
  </si>
  <si>
    <t>West Orange</t>
  </si>
  <si>
    <t>Sheriff Armando Fontoura</t>
  </si>
  <si>
    <t>973-324-9750</t>
  </si>
  <si>
    <t>973-324-9759</t>
  </si>
  <si>
    <t>Essexoem@essexsheriff.com</t>
  </si>
  <si>
    <t>Gloucester County</t>
  </si>
  <si>
    <t>1200 North Delsea Drive</t>
  </si>
  <si>
    <t>Clayton</t>
  </si>
  <si>
    <t>Dennis McNulty</t>
  </si>
  <si>
    <t>856-589-0911</t>
  </si>
  <si>
    <t>856-863-5839</t>
  </si>
  <si>
    <t>dmcnulty@co.gloucester.nj.us</t>
  </si>
  <si>
    <t>Hudson County</t>
  </si>
  <si>
    <t>http://www.hudsoncountynj.org/oem/</t>
  </si>
  <si>
    <t xml:space="preserve">830 Bergen Ave. </t>
  </si>
  <si>
    <t>Jim Woods</t>
  </si>
  <si>
    <t>201-369-5200</t>
  </si>
  <si>
    <t>201-369-5204</t>
  </si>
  <si>
    <t>jwoods@hcnj.us</t>
  </si>
  <si>
    <t>Hunterdon County</t>
  </si>
  <si>
    <t>http://www.co.hunterdon.nj.us/oem.html</t>
  </si>
  <si>
    <t>201 Cherryville Rd</t>
  </si>
  <si>
    <t>Brayden Fahey</t>
  </si>
  <si>
    <t>908-788-1196</t>
  </si>
  <si>
    <t>908-782-0057</t>
  </si>
  <si>
    <t>bfahey@co.hunterdon.nj.us</t>
  </si>
  <si>
    <t>Mercer County</t>
  </si>
  <si>
    <t>350 Lawrence Station Rd</t>
  </si>
  <si>
    <t>Lawrenceville</t>
  </si>
  <si>
    <t>Bob Hartman</t>
  </si>
  <si>
    <t>609-799-8868</t>
  </si>
  <si>
    <t>609-799-7067</t>
  </si>
  <si>
    <t>Rhartman@mercercounty.org</t>
  </si>
  <si>
    <t>Contact your local Municipal Office of Emergency Management for immediate assistance.</t>
  </si>
  <si>
    <t>Middlesex County</t>
  </si>
  <si>
    <t>1001 Fire Academy Dr</t>
  </si>
  <si>
    <t>Sayreville</t>
  </si>
  <si>
    <t>Bill Johnson</t>
  </si>
  <si>
    <t>732-316-7194</t>
  </si>
  <si>
    <t>732-727-8993</t>
  </si>
  <si>
    <t>Bill.johnson@co.middlesex.nj.us</t>
  </si>
  <si>
    <t>Monmouth County</t>
  </si>
  <si>
    <t>Highlands</t>
  </si>
  <si>
    <t>2000 Kozlosi Road</t>
  </si>
  <si>
    <t>Michael Oppegaard</t>
  </si>
  <si>
    <t>732-431-7400 x1801</t>
  </si>
  <si>
    <t>732-409-7532</t>
  </si>
  <si>
    <t>moppegaard@mcsonj.org</t>
  </si>
  <si>
    <t>160 Conover Road</t>
  </si>
  <si>
    <t>Morris County</t>
  </si>
  <si>
    <t>http://www.morrisoem.org/</t>
  </si>
  <si>
    <t>500 West Hanover Ave.</t>
  </si>
  <si>
    <t>Parsippany</t>
  </si>
  <si>
    <t>Scott DiGiralomo</t>
  </si>
  <si>
    <t>973-829-8600</t>
  </si>
  <si>
    <t>973-829-8604</t>
  </si>
  <si>
    <t>sdigiralomo@co.morris.nj.us</t>
  </si>
  <si>
    <t>Ocean County</t>
  </si>
  <si>
    <t>Ocean County Emergency Management</t>
  </si>
  <si>
    <t>120 Hooper Ave</t>
  </si>
  <si>
    <t>Toms River</t>
  </si>
  <si>
    <t>Sheriff Michael Mastronardy</t>
  </si>
  <si>
    <t>732-341-3451</t>
  </si>
  <si>
    <t>732-341-9010</t>
  </si>
  <si>
    <t>mmastronardy@co.ocean.nj.us</t>
  </si>
  <si>
    <t>Passaic County</t>
  </si>
  <si>
    <t>300 Oldham Road</t>
  </si>
  <si>
    <t>Wayne</t>
  </si>
  <si>
    <t>Robert Lyons</t>
  </si>
  <si>
    <t>973-904-3621</t>
  </si>
  <si>
    <t>973-904-3843</t>
  </si>
  <si>
    <t>robertl@passaiccountynj.org</t>
  </si>
  <si>
    <t>Salem County</t>
  </si>
  <si>
    <t>http://www.readysalem.org/</t>
  </si>
  <si>
    <t>135 Cemetary Road</t>
  </si>
  <si>
    <t>Woodstown</t>
  </si>
  <si>
    <t>Scott Haines</t>
  </si>
  <si>
    <t>856-769-2959</t>
  </si>
  <si>
    <t>856-769-4229</t>
  </si>
  <si>
    <t>shaines@salemcountynj.gov</t>
  </si>
  <si>
    <t>Somerset County</t>
  </si>
  <si>
    <t>Somerset County Emergency Management</t>
  </si>
  <si>
    <t>402 Roycefield Road</t>
  </si>
  <si>
    <t>Hillsborough</t>
  </si>
  <si>
    <t>Douglas Vornlocker</t>
  </si>
  <si>
    <t>908-725-5070</t>
  </si>
  <si>
    <t>908-725-5077</t>
  </si>
  <si>
    <t>vornlocker@co.somerset.nj.us</t>
  </si>
  <si>
    <t>Sussex County</t>
  </si>
  <si>
    <t>Sussex County Emergency Management</t>
  </si>
  <si>
    <t>135 Morris Turnpike</t>
  </si>
  <si>
    <t>Sheriff Michael Strada</t>
  </si>
  <si>
    <t>973-579-0380</t>
  </si>
  <si>
    <t>973-948-0960</t>
  </si>
  <si>
    <t>Union County</t>
  </si>
  <si>
    <t>http://www.ucnj.org/</t>
  </si>
  <si>
    <t>300 North Ave East</t>
  </si>
  <si>
    <t>Westfield</t>
  </si>
  <si>
    <t>Chris Scaturo</t>
  </si>
  <si>
    <t>908-654-9881</t>
  </si>
  <si>
    <t>908-654-9851</t>
  </si>
  <si>
    <t>cscaturo@ucnj.org</t>
  </si>
  <si>
    <t>Warren County</t>
  </si>
  <si>
    <t>http://www.wcpublicsafety.com/</t>
  </si>
  <si>
    <t>1024 Route 57</t>
  </si>
  <si>
    <t>Washington</t>
  </si>
  <si>
    <t>Frank Wheatley</t>
  </si>
  <si>
    <t>908-835-2050</t>
  </si>
  <si>
    <t>fwheatley@co.warren.nj.us</t>
  </si>
  <si>
    <t>Bergen County Emergency Management</t>
  </si>
  <si>
    <t>https://www.essexsheriff.com/oem/</t>
  </si>
  <si>
    <t>City of Newark Department of Recreation</t>
  </si>
  <si>
    <t>Gloucester County Emergency Management</t>
  </si>
  <si>
    <t>Mercer County Emergency Management</t>
  </si>
  <si>
    <t>Middlesex County Emergency Management</t>
  </si>
  <si>
    <t>Monmouth County Emergency Management</t>
  </si>
  <si>
    <t>Passaic County Emergency Management</t>
  </si>
  <si>
    <t>Revolution Foods</t>
  </si>
  <si>
    <t>Alvin Crawford</t>
  </si>
  <si>
    <t>510-318-1856</t>
  </si>
  <si>
    <t>covidplanning@revolutionfoods.com</t>
  </si>
  <si>
    <t>50-60 Parkway Place</t>
  </si>
  <si>
    <t>https://foodfinder.us/</t>
  </si>
  <si>
    <t>Food Finder Website to Assist Families Locate Local Food Pantries, Kitchens, and Shelters</t>
  </si>
  <si>
    <t>Essex County</t>
  </si>
  <si>
    <t>Social Emotional Learning Resources for Schools</t>
  </si>
  <si>
    <t>New Jersey Department of Education SEL Resources</t>
  </si>
  <si>
    <t>ACT for Youth Center for Community Action SEL Toolkit</t>
  </si>
  <si>
    <t>PBS Learning Media</t>
  </si>
  <si>
    <t>CASEL’s Collaborating States Initiative Classroom Activities</t>
  </si>
  <si>
    <t>The Nemours Children’s Health System - Positive Learning and Health</t>
  </si>
  <si>
    <t>This workbook contains one worksheet for each county in New Jersey. Each worksheet includes the following information: 
•	The contact information of the Office of Emergency Management for that county – these individuals may be able to assist with logistics such as meal delivery or assistance with distribution points. (Table 1)
•	 A list of major food service management companies that serve the county – these are larger firms that have indicated that they have the capacity, and are willing, to assist districts that are in need of a food service partner. (Table 2)
•	Summer Food Service Programs that have been approved in the county – these programs are those that have been approved to provide summer meals and may be an additional resource for districts that are having difficulty planning for meal provision during remote learning. (Table 3)
•	A link to the website of Food Finder that provides localized information on food pantries, kitchens, and shelters. 
•	Resources available to all schools to assist with Social Emotional Learning (SEL)
This information is provided simply to assist districts and to provide this information all in one place.  Districts are not required to use these food service providers if they already have a vendor in place – this is merely to provide the resource to those that are needing assistance in this area.</t>
  </si>
  <si>
    <t>end of worksheet</t>
  </si>
  <si>
    <t>Website Link</t>
  </si>
  <si>
    <t>OEM County for County</t>
  </si>
  <si>
    <t>Website link</t>
  </si>
  <si>
    <t>Website 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</si>
</sst>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7" x14ac:knownFonts="1">
    <font>
      <sz val="10"/>
      <name val="Arial"/>
    </font>
    <font>
      <u/>
      <sz val="10"/>
      <color indexed="12"/>
      <name val="Arial"/>
      <family val="2"/>
    </font>
    <font>
      <sz val="9"/>
      <color indexed="81"/>
      <name val="Tahoma"/>
      <family val="2"/>
    </font>
    <font>
      <b/>
      <sz val="10"/>
      <color theme="1"/>
      <name val="Arial"/>
      <family val="2"/>
    </font>
    <font>
      <b/>
      <sz val="10"/>
      <color theme="1" tint="0.14999847407452621"/>
      <name val="Arial"/>
      <family val="2"/>
    </font>
    <font>
      <sz val="10"/>
      <name val="Arial"/>
      <family val="2"/>
    </font>
    <font>
      <b/>
      <sz val="12"/>
      <name val="Arial"/>
      <family val="2"/>
    </font>
    <font>
      <i/>
      <sz val="10"/>
      <name val="Arial"/>
      <family val="2"/>
    </font>
    <font>
      <sz val="11"/>
      <color theme="1"/>
      <name val="Calibri"/>
      <family val="2"/>
    </font>
    <font>
      <sz val="11"/>
      <color theme="1" tint="0.14999847407452621"/>
      <name val="Calibri"/>
      <family val="2"/>
    </font>
    <font>
      <sz val="11"/>
      <color theme="1" tint="0.14999847407452621"/>
      <name val="Arial"/>
      <family val="2"/>
    </font>
    <font>
      <b/>
      <sz val="15"/>
      <color theme="3"/>
      <name val="Calibri"/>
      <family val="2"/>
      <scheme val="minor"/>
    </font>
    <font>
      <b/>
      <sz val="13"/>
      <color theme="3"/>
      <name val="Calibri"/>
      <family val="2"/>
      <scheme val="minor"/>
    </font>
    <font>
      <sz val="14"/>
      <name val="Calibri"/>
      <family val="2"/>
      <scheme val="minor"/>
    </font>
    <font>
      <sz val="10"/>
      <color theme="0"/>
      <name val="Arial"/>
      <family val="2"/>
    </font>
    <font>
      <b/>
      <sz val="10"/>
      <name val="Arial"/>
      <family val="2"/>
    </font>
    <font>
      <b/>
      <sz val="11"/>
      <name val="Arial"/>
      <family val="2"/>
    </font>
    <font>
      <i/>
      <sz val="11"/>
      <name val="Arial"/>
      <family val="2"/>
    </font>
    <font>
      <u/>
      <sz val="11"/>
      <color indexed="12"/>
      <name val="Arial"/>
      <family val="2"/>
    </font>
    <font>
      <sz val="11"/>
      <name val="Arial"/>
      <family val="2"/>
    </font>
    <font>
      <sz val="11"/>
      <color theme="1"/>
      <name val="Arial"/>
      <family val="2"/>
    </font>
    <font>
      <u/>
      <sz val="11"/>
      <color theme="1"/>
      <name val="Arial"/>
      <family val="2"/>
    </font>
    <font>
      <u/>
      <sz val="11"/>
      <color rgb="FF0000FF"/>
      <name val="Arial"/>
      <family val="2"/>
    </font>
    <font>
      <sz val="11"/>
      <color theme="0"/>
      <name val="Arial"/>
      <family val="2"/>
    </font>
    <font>
      <u/>
      <sz val="11"/>
      <color theme="1" tint="0.14999847407452621"/>
      <name val="Arial"/>
      <family val="2"/>
    </font>
    <font>
      <sz val="11"/>
      <color rgb="FF000000"/>
      <name val="Arial"/>
      <family val="2"/>
    </font>
    <font>
      <sz val="11"/>
      <color indexed="12"/>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style="thick">
        <color theme="4"/>
      </top>
      <bottom/>
      <diagonal/>
    </border>
  </borders>
  <cellStyleXfs count="4">
    <xf numFmtId="0" fontId="0" fillId="0" borderId="0"/>
    <xf numFmtId="0" fontId="1" fillId="0" borderId="0" applyNumberFormat="0" applyFill="0" applyBorder="0" applyAlignment="0" applyProtection="0">
      <alignment vertical="top"/>
      <protection locked="0"/>
    </xf>
    <xf numFmtId="0" fontId="11" fillId="0" borderId="3" applyNumberFormat="0" applyFill="0" applyAlignment="0" applyProtection="0"/>
    <xf numFmtId="0" fontId="12" fillId="0" borderId="4" applyNumberFormat="0" applyFill="0" applyAlignment="0" applyProtection="0"/>
  </cellStyleXfs>
  <cellXfs count="97">
    <xf numFmtId="0" fontId="0" fillId="0" borderId="0" xfId="0"/>
    <xf numFmtId="0" fontId="3" fillId="0" borderId="0" xfId="0" applyNumberFormat="1" applyFont="1" applyFill="1" applyBorder="1" applyAlignment="1"/>
    <xf numFmtId="0" fontId="3" fillId="0" borderId="0" xfId="0" applyFont="1" applyFill="1" applyBorder="1" applyAlignment="1"/>
    <xf numFmtId="0" fontId="4" fillId="0" borderId="0" xfId="0" applyNumberFormat="1" applyFont="1" applyFill="1" applyBorder="1" applyAlignment="1"/>
    <xf numFmtId="0" fontId="4" fillId="0" borderId="0" xfId="0" applyFont="1" applyFill="1" applyBorder="1" applyAlignment="1"/>
    <xf numFmtId="0" fontId="5" fillId="0" borderId="0" xfId="0" applyFont="1"/>
    <xf numFmtId="0" fontId="7" fillId="0" borderId="0" xfId="0" applyFont="1"/>
    <xf numFmtId="0" fontId="7" fillId="0" borderId="1" xfId="0" applyFont="1" applyBorder="1"/>
    <xf numFmtId="0" fontId="8" fillId="0" borderId="0" xfId="0" applyFont="1" applyFill="1"/>
    <xf numFmtId="0" fontId="8" fillId="0" borderId="0" xfId="0" applyFont="1" applyFill="1" applyAlignment="1">
      <alignment vertical="center"/>
    </xf>
    <xf numFmtId="0" fontId="9" fillId="0" borderId="0" xfId="0" applyFont="1" applyFill="1" applyAlignment="1">
      <alignment vertical="center"/>
    </xf>
    <xf numFmtId="0" fontId="0" fillId="0" borderId="0" xfId="0" applyBorder="1"/>
    <xf numFmtId="0" fontId="8" fillId="0" borderId="0" xfId="0" applyFont="1" applyAlignment="1">
      <alignment vertical="center"/>
    </xf>
    <xf numFmtId="0" fontId="10" fillId="0" borderId="0" xfId="0" applyFont="1" applyFill="1" applyBorder="1"/>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17" fillId="0" borderId="1" xfId="0" applyFont="1" applyBorder="1"/>
    <xf numFmtId="0" fontId="19" fillId="0" borderId="0" xfId="0" applyFont="1" applyBorder="1"/>
    <xf numFmtId="0" fontId="19" fillId="0" borderId="0" xfId="0" applyFont="1" applyFill="1" applyBorder="1"/>
    <xf numFmtId="0" fontId="18" fillId="0" borderId="0" xfId="1" applyFont="1" applyFill="1" applyBorder="1" applyAlignment="1" applyProtection="1"/>
    <xf numFmtId="0" fontId="19" fillId="0" borderId="0" xfId="0" applyFont="1"/>
    <xf numFmtId="0" fontId="19" fillId="0" borderId="0" xfId="0" applyFont="1" applyAlignment="1">
      <alignment horizontal="center"/>
    </xf>
    <xf numFmtId="0" fontId="18" fillId="0" borderId="0" xfId="1" applyFont="1" applyAlignment="1" applyProtection="1"/>
    <xf numFmtId="0" fontId="20" fillId="0" borderId="0" xfId="0" applyNumberFormat="1" applyFont="1" applyFill="1" applyBorder="1" applyAlignment="1"/>
    <xf numFmtId="164" fontId="20" fillId="0" borderId="0" xfId="0" quotePrefix="1" applyNumberFormat="1" applyFont="1" applyFill="1" applyBorder="1" applyAlignment="1">
      <alignment horizontal="left"/>
    </xf>
    <xf numFmtId="0" fontId="18" fillId="0" borderId="0" xfId="1" applyNumberFormat="1" applyFont="1" applyFill="1" applyBorder="1" applyAlignment="1" applyProtection="1"/>
    <xf numFmtId="164" fontId="20" fillId="0" borderId="0" xfId="0" applyNumberFormat="1" applyFont="1" applyFill="1" applyBorder="1" applyAlignment="1">
      <alignment horizontal="left"/>
    </xf>
    <xf numFmtId="0" fontId="10" fillId="0" borderId="0" xfId="0" applyNumberFormat="1" applyFont="1" applyFill="1" applyBorder="1" applyAlignment="1"/>
    <xf numFmtId="164" fontId="10" fillId="0" borderId="0" xfId="0" quotePrefix="1" applyNumberFormat="1" applyFont="1" applyFill="1" applyBorder="1" applyAlignment="1">
      <alignment horizontal="left"/>
    </xf>
    <xf numFmtId="0" fontId="19" fillId="0" borderId="1" xfId="0" applyFont="1" applyBorder="1"/>
    <xf numFmtId="164" fontId="20" fillId="0" borderId="0" xfId="0" quotePrefix="1" applyNumberFormat="1" applyFont="1" applyFill="1" applyBorder="1" applyAlignment="1">
      <alignment horizontal="center"/>
    </xf>
    <xf numFmtId="0" fontId="21" fillId="0" borderId="0" xfId="1" applyNumberFormat="1" applyFont="1" applyFill="1" applyBorder="1" applyAlignment="1" applyProtection="1"/>
    <xf numFmtId="0" fontId="1" fillId="0" borderId="0" xfId="1" applyFill="1" applyAlignment="1" applyProtection="1"/>
    <xf numFmtId="0" fontId="18" fillId="0" borderId="0" xfId="1" applyFont="1" applyFill="1" applyAlignment="1" applyProtection="1"/>
    <xf numFmtId="0" fontId="19" fillId="0" borderId="1" xfId="0" applyFont="1" applyBorder="1" applyAlignment="1">
      <alignment horizontal="center"/>
    </xf>
    <xf numFmtId="0" fontId="18" fillId="0" borderId="0" xfId="1" applyFont="1" applyAlignment="1" applyProtection="1">
      <alignment wrapText="1"/>
    </xf>
    <xf numFmtId="0" fontId="12" fillId="0" borderId="4" xfId="3" applyAlignment="1">
      <alignment wrapText="1"/>
    </xf>
    <xf numFmtId="0" fontId="12" fillId="0" borderId="0" xfId="3" applyBorder="1" applyAlignment="1">
      <alignment wrapText="1"/>
    </xf>
    <xf numFmtId="0" fontId="14" fillId="0" borderId="0" xfId="0" applyFont="1"/>
    <xf numFmtId="0" fontId="16" fillId="0" borderId="1" xfId="0" applyFont="1" applyBorder="1" applyAlignment="1">
      <alignment wrapText="1"/>
    </xf>
    <xf numFmtId="0" fontId="18" fillId="0" borderId="0" xfId="1" applyFont="1" applyBorder="1" applyAlignment="1" applyProtection="1">
      <alignment wrapText="1"/>
    </xf>
    <xf numFmtId="0" fontId="19" fillId="0" borderId="1" xfId="0" applyFont="1" applyBorder="1" applyAlignment="1">
      <alignment wrapText="1"/>
    </xf>
    <xf numFmtId="0" fontId="19" fillId="0" borderId="0" xfId="0" applyFont="1" applyBorder="1" applyAlignment="1">
      <alignment wrapText="1"/>
    </xf>
    <xf numFmtId="0" fontId="19" fillId="0" borderId="0" xfId="0" applyFont="1" applyAlignment="1">
      <alignment wrapText="1"/>
    </xf>
    <xf numFmtId="0" fontId="20" fillId="0" borderId="0" xfId="0" applyNumberFormat="1" applyFont="1" applyFill="1" applyBorder="1" applyAlignment="1">
      <alignment wrapText="1"/>
    </xf>
    <xf numFmtId="0" fontId="10" fillId="0" borderId="0" xfId="0" applyNumberFormat="1" applyFont="1" applyFill="1" applyBorder="1" applyAlignment="1">
      <alignment wrapText="1"/>
    </xf>
    <xf numFmtId="0" fontId="11" fillId="0" borderId="3" xfId="2"/>
    <xf numFmtId="164" fontId="10" fillId="0" borderId="0" xfId="0" applyNumberFormat="1" applyFont="1" applyFill="1" applyBorder="1" applyAlignment="1">
      <alignment horizontal="left"/>
    </xf>
    <xf numFmtId="0" fontId="11" fillId="0" borderId="3" xfId="2" applyAlignment="1">
      <alignment wrapText="1"/>
    </xf>
    <xf numFmtId="0" fontId="17" fillId="0" borderId="0" xfId="0" applyFont="1" applyAlignment="1">
      <alignment wrapText="1"/>
    </xf>
    <xf numFmtId="0" fontId="1" fillId="0" borderId="0" xfId="1" applyAlignment="1" applyProtection="1">
      <alignment wrapText="1"/>
    </xf>
    <xf numFmtId="0" fontId="15" fillId="0" borderId="1" xfId="0" applyFont="1" applyBorder="1" applyAlignment="1">
      <alignment wrapText="1"/>
    </xf>
    <xf numFmtId="0" fontId="20" fillId="0" borderId="2" xfId="0" applyNumberFormat="1" applyFont="1" applyFill="1" applyBorder="1" applyAlignment="1"/>
    <xf numFmtId="164" fontId="20" fillId="0" borderId="2" xfId="0" quotePrefix="1" applyNumberFormat="1" applyFont="1" applyFill="1" applyBorder="1" applyAlignment="1">
      <alignment horizontal="left"/>
    </xf>
    <xf numFmtId="0" fontId="18" fillId="0" borderId="2" xfId="1" applyNumberFormat="1" applyFont="1" applyFill="1" applyBorder="1" applyAlignment="1" applyProtection="1"/>
    <xf numFmtId="0" fontId="17" fillId="0" borderId="1" xfId="0" applyFont="1" applyBorder="1" applyAlignment="1">
      <alignment wrapText="1"/>
    </xf>
    <xf numFmtId="0" fontId="20" fillId="0" borderId="2" xfId="0" applyNumberFormat="1" applyFont="1" applyFill="1" applyBorder="1" applyAlignment="1">
      <alignment wrapText="1"/>
    </xf>
    <xf numFmtId="0" fontId="22" fillId="0" borderId="2" xfId="1" applyNumberFormat="1" applyFont="1" applyFill="1" applyBorder="1" applyAlignment="1" applyProtection="1"/>
    <xf numFmtId="0" fontId="22" fillId="0" borderId="0" xfId="1" applyNumberFormat="1" applyFont="1" applyFill="1" applyBorder="1" applyAlignment="1" applyProtection="1"/>
    <xf numFmtId="0" fontId="24" fillId="0" borderId="0" xfId="1" applyNumberFormat="1" applyFont="1" applyFill="1" applyBorder="1" applyAlignment="1" applyProtection="1"/>
    <xf numFmtId="0" fontId="25" fillId="0" borderId="0" xfId="0" applyFont="1" applyFill="1"/>
    <xf numFmtId="0" fontId="10" fillId="0" borderId="0" xfId="0" applyFont="1" applyFill="1"/>
    <xf numFmtId="0" fontId="26" fillId="0" borderId="0" xfId="1" applyFont="1" applyFill="1" applyBorder="1" applyAlignment="1" applyProtection="1"/>
    <xf numFmtId="0" fontId="26" fillId="0" borderId="0" xfId="1" applyFont="1" applyAlignment="1" applyProtection="1">
      <alignment wrapText="1"/>
    </xf>
    <xf numFmtId="0" fontId="25" fillId="0" borderId="0" xfId="0" applyFont="1" applyAlignment="1">
      <alignment vertical="center"/>
    </xf>
    <xf numFmtId="0" fontId="25" fillId="0" borderId="0" xfId="0" applyFont="1"/>
    <xf numFmtId="0" fontId="20" fillId="0" borderId="0" xfId="0" applyFont="1" applyFill="1" applyBorder="1" applyAlignment="1"/>
    <xf numFmtId="0" fontId="10" fillId="0" borderId="0" xfId="0" applyFont="1" applyFill="1" applyBorder="1" applyAlignment="1"/>
    <xf numFmtId="0" fontId="20" fillId="0" borderId="0" xfId="0" applyFont="1" applyFill="1" applyBorder="1" applyAlignment="1">
      <alignment wrapText="1"/>
    </xf>
    <xf numFmtId="0" fontId="10" fillId="0" borderId="0" xfId="0" applyFont="1" applyFill="1" applyBorder="1" applyAlignment="1">
      <alignment wrapText="1"/>
    </xf>
    <xf numFmtId="0" fontId="11" fillId="0" borderId="3" xfId="2" applyAlignment="1">
      <alignment horizontal="left"/>
    </xf>
    <xf numFmtId="0" fontId="12" fillId="0" borderId="0" xfId="3" applyBorder="1" applyAlignment="1">
      <alignment horizontal="center"/>
    </xf>
    <xf numFmtId="0" fontId="17" fillId="0" borderId="0" xfId="0" applyFont="1"/>
    <xf numFmtId="0" fontId="19" fillId="0" borderId="0" xfId="0" applyFont="1"/>
    <xf numFmtId="0" fontId="18" fillId="0" borderId="0" xfId="1" applyFont="1" applyAlignment="1" applyProtection="1"/>
    <xf numFmtId="0" fontId="14" fillId="0" borderId="0" xfId="0" applyFont="1"/>
    <xf numFmtId="0" fontId="6" fillId="0" borderId="5" xfId="0" applyFont="1" applyBorder="1" applyAlignment="1">
      <alignment horizontal="center"/>
    </xf>
    <xf numFmtId="0" fontId="14" fillId="0" borderId="0" xfId="0" applyFont="1" applyAlignment="1">
      <alignment wrapText="1"/>
    </xf>
    <xf numFmtId="0" fontId="0" fillId="0" borderId="5" xfId="0" applyBorder="1" applyAlignment="1">
      <alignment horizontal="center" wrapText="1"/>
    </xf>
    <xf numFmtId="0" fontId="11" fillId="0" borderId="3" xfId="2"/>
    <xf numFmtId="0" fontId="0" fillId="0" borderId="0" xfId="0"/>
    <xf numFmtId="0" fontId="11" fillId="0" borderId="0" xfId="2" applyBorder="1"/>
    <xf numFmtId="0" fontId="12" fillId="0" borderId="0" xfId="3" applyBorder="1"/>
    <xf numFmtId="0" fontId="19" fillId="0" borderId="0" xfId="0" applyFont="1" applyAlignment="1">
      <alignment wrapText="1"/>
    </xf>
    <xf numFmtId="0" fontId="0" fillId="0" borderId="5" xfId="0" applyBorder="1"/>
    <xf numFmtId="0" fontId="17" fillId="0" borderId="0" xfId="0" applyFont="1" applyAlignment="1">
      <alignment wrapText="1"/>
    </xf>
    <xf numFmtId="0" fontId="12" fillId="0" borderId="5" xfId="3" applyBorder="1" applyAlignment="1">
      <alignment horizontal="center"/>
    </xf>
    <xf numFmtId="0" fontId="0" fillId="0" borderId="0" xfId="0" applyAlignment="1">
      <alignment wrapText="1"/>
    </xf>
    <xf numFmtId="0" fontId="5" fillId="0" borderId="0" xfId="0" applyFont="1" applyAlignment="1">
      <alignment wrapText="1"/>
    </xf>
    <xf numFmtId="0" fontId="12" fillId="0" borderId="0" xfId="3" applyBorder="1" applyAlignment="1">
      <alignment horizontal="center" wrapText="1"/>
    </xf>
    <xf numFmtId="0" fontId="0" fillId="0" borderId="5" xfId="0" applyBorder="1" applyAlignment="1">
      <alignment horizontal="center"/>
    </xf>
    <xf numFmtId="0" fontId="14" fillId="0" borderId="0" xfId="0" applyFont="1" applyAlignment="1">
      <alignment horizontal="center"/>
    </xf>
    <xf numFmtId="0" fontId="23" fillId="0" borderId="0" xfId="0" applyFont="1"/>
    <xf numFmtId="0" fontId="6" fillId="0" borderId="0" xfId="0" applyFont="1" applyAlignment="1">
      <alignment wrapText="1"/>
    </xf>
    <xf numFmtId="0" fontId="11" fillId="0" borderId="3" xfId="2" applyAlignment="1">
      <alignment wrapText="1"/>
    </xf>
    <xf numFmtId="0" fontId="0" fillId="0" borderId="5" xfId="0" applyBorder="1" applyAlignment="1">
      <alignment wrapText="1"/>
    </xf>
  </cellXfs>
  <cellStyles count="4">
    <cellStyle name="Heading 1" xfId="2" builtinId="16"/>
    <cellStyle name="Heading 2" xfId="3" builtinId="17"/>
    <cellStyle name="Hyperlink" xfId="1" builtinId="8"/>
    <cellStyle name="Normal" xfId="0" builtinId="0"/>
  </cellStyles>
  <dxfs count="785">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outline="0">
        <top style="thick">
          <color theme="4" tint="0.499984740745262"/>
        </top>
      </border>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tint="0.1499984740745262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1499984740745262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tint="0.1499984740745262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outline="0">
        <top style="thick">
          <color theme="4" tint="0.499984740745262"/>
        </top>
      </border>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rgb="FF0000FF"/>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strike val="0"/>
        <outline val="0"/>
        <shadow val="0"/>
        <vertAlign val="baseline"/>
        <sz val="1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strike val="0"/>
        <outline val="0"/>
        <shadow val="0"/>
        <vertAlign val="baseline"/>
        <sz val="11"/>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vertAlign val="baseline"/>
        <sz val="1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0"/>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strike val="0"/>
        <outline val="0"/>
        <shadow val="0"/>
        <vertAlign val="baseline"/>
        <sz val="11"/>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vertAlign val="baseline"/>
        <sz val="11"/>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1"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vertical="bottom" textRotation="0" wrapText="1" indent="0" justifyLastLine="0" shrinkToFit="0" readingOrder="0"/>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strike val="0"/>
        <outline val="0"/>
        <shadow val="0"/>
        <vertAlign val="baseline"/>
        <sz val="11"/>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vertAlign val="baseline"/>
        <sz val="1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ertAlign val="baseline"/>
        <sz val="11"/>
        <color indexed="12"/>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ertAlign val="baseline"/>
        <sz val="11"/>
        <color indexed="12"/>
        <name val="Arial"/>
        <scheme val="none"/>
      </font>
      <alignment horizontal="general" vertical="bottom" textRotation="0" wrapText="0" indent="0" justifyLastLine="0" shrinkToFit="0" readingOrder="0"/>
      <protection locked="1" hidden="0"/>
    </dxf>
    <dxf>
      <border outline="0">
        <top style="thick">
          <color theme="4" tint="0.499984740745262"/>
        </top>
      </border>
    </dxf>
    <dxf>
      <font>
        <b val="0"/>
        <i val="0"/>
        <strike val="0"/>
        <condense val="0"/>
        <extend val="0"/>
        <outline val="0"/>
        <shadow val="0"/>
        <u val="none"/>
        <vertAlign val="baseline"/>
        <sz val="11"/>
        <color auto="1"/>
        <name val="Arial"/>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2" name="WordArt 6">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a:off x="342900" y="0"/>
          <a:ext cx="185873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159471</xdr:colOff>
      <xdr:row>13</xdr:row>
      <xdr:rowOff>1896</xdr:rowOff>
    </xdr:to>
    <xdr:sp macro="" textlink="">
      <xdr:nvSpPr>
        <xdr:cNvPr id="3" name="WordArt 6">
          <a:extLst>
            <a:ext uri="{FF2B5EF4-FFF2-40B4-BE49-F238E27FC236}">
              <a16:creationId xmlns:a16="http://schemas.microsoft.com/office/drawing/2014/main" id="{73B3886D-410D-4E96-8DE3-EA4FB0232B3F}"/>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159471</xdr:colOff>
      <xdr:row>17</xdr:row>
      <xdr:rowOff>1896</xdr:rowOff>
    </xdr:to>
    <xdr:sp macro="" textlink="">
      <xdr:nvSpPr>
        <xdr:cNvPr id="3" name="WordArt 6">
          <a:extLst>
            <a:ext uri="{FF2B5EF4-FFF2-40B4-BE49-F238E27FC236}">
              <a16:creationId xmlns:a16="http://schemas.microsoft.com/office/drawing/2014/main" id="{7DE613CD-5462-46B4-9381-49A07542693F}"/>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3" name="WordArt 6">
          <a:extLst>
            <a:ext uri="{FF2B5EF4-FFF2-40B4-BE49-F238E27FC236}">
              <a16:creationId xmlns:a16="http://schemas.microsoft.com/office/drawing/2014/main" id="{A7FFAC03-E815-494F-A55D-F7C2E4F0391F}"/>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159471</xdr:colOff>
      <xdr:row>17</xdr:row>
      <xdr:rowOff>1896</xdr:rowOff>
    </xdr:to>
    <xdr:sp macro="" textlink="">
      <xdr:nvSpPr>
        <xdr:cNvPr id="3" name="WordArt 6">
          <a:extLst>
            <a:ext uri="{FF2B5EF4-FFF2-40B4-BE49-F238E27FC236}">
              <a16:creationId xmlns:a16="http://schemas.microsoft.com/office/drawing/2014/main" id="{DFAEE8F1-9547-4421-8E4D-A95E586F5052}"/>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3" name="WordArt 6">
          <a:extLst>
            <a:ext uri="{FF2B5EF4-FFF2-40B4-BE49-F238E27FC236}">
              <a16:creationId xmlns:a16="http://schemas.microsoft.com/office/drawing/2014/main" id="{0318EB76-C7FF-4F05-9890-F77FCAC51DE2}"/>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159471</xdr:colOff>
      <xdr:row>15</xdr:row>
      <xdr:rowOff>1896</xdr:rowOff>
    </xdr:to>
    <xdr:sp macro="" textlink="">
      <xdr:nvSpPr>
        <xdr:cNvPr id="3" name="WordArt 6">
          <a:extLst>
            <a:ext uri="{FF2B5EF4-FFF2-40B4-BE49-F238E27FC236}">
              <a16:creationId xmlns:a16="http://schemas.microsoft.com/office/drawing/2014/main" id="{029B75C7-453C-4236-AC95-8A3D12024AE5}"/>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3" name="WordArt 6">
          <a:extLst>
            <a:ext uri="{FF2B5EF4-FFF2-40B4-BE49-F238E27FC236}">
              <a16:creationId xmlns:a16="http://schemas.microsoft.com/office/drawing/2014/main" id="{5810538E-66F4-4E4C-8CB6-7EE69C8230DE}"/>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4" name="WordArt 6">
          <a:extLst>
            <a:ext uri="{FF2B5EF4-FFF2-40B4-BE49-F238E27FC236}">
              <a16:creationId xmlns:a16="http://schemas.microsoft.com/office/drawing/2014/main" id="{FA136B8F-6415-4E07-958D-16F0EE325CCB}"/>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3" name="WordArt 6">
          <a:extLst>
            <a:ext uri="{FF2B5EF4-FFF2-40B4-BE49-F238E27FC236}">
              <a16:creationId xmlns:a16="http://schemas.microsoft.com/office/drawing/2014/main" id="{FF507830-F6A1-43E9-93D5-3C749CEE059A}"/>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3" name="WordArt 6">
          <a:extLst>
            <a:ext uri="{FF2B5EF4-FFF2-40B4-BE49-F238E27FC236}">
              <a16:creationId xmlns:a16="http://schemas.microsoft.com/office/drawing/2014/main" id="{E02CE579-0A4D-4C79-BB36-5958A5300F8C}"/>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159471</xdr:colOff>
      <xdr:row>15</xdr:row>
      <xdr:rowOff>1896</xdr:rowOff>
    </xdr:to>
    <xdr:sp macro="" textlink="">
      <xdr:nvSpPr>
        <xdr:cNvPr id="3" name="WordArt 6">
          <a:extLst>
            <a:ext uri="{FF2B5EF4-FFF2-40B4-BE49-F238E27FC236}">
              <a16:creationId xmlns:a16="http://schemas.microsoft.com/office/drawing/2014/main" id="{12BA72E2-A346-4826-84E5-30FF2991CA98}"/>
            </a:ext>
          </a:extLst>
        </xdr:cNvPr>
        <xdr:cNvSpPr>
          <a:spLocks noChangeArrowheads="1" noChangeShapeType="1" noTextEdit="1"/>
        </xdr:cNvSpPr>
      </xdr:nvSpPr>
      <xdr:spPr bwMode="auto">
        <a:xfrm>
          <a:off x="0" y="206692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159471</xdr:colOff>
      <xdr:row>15</xdr:row>
      <xdr:rowOff>1896</xdr:rowOff>
    </xdr:to>
    <xdr:sp macro="" textlink="">
      <xdr:nvSpPr>
        <xdr:cNvPr id="3" name="WordArt 6">
          <a:extLst>
            <a:ext uri="{FF2B5EF4-FFF2-40B4-BE49-F238E27FC236}">
              <a16:creationId xmlns:a16="http://schemas.microsoft.com/office/drawing/2014/main" id="{D7D75BBC-544A-4248-87CC-ADB2A2C68C3F}"/>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3" name="WordArt 6">
          <a:extLst>
            <a:ext uri="{FF2B5EF4-FFF2-40B4-BE49-F238E27FC236}">
              <a16:creationId xmlns:a16="http://schemas.microsoft.com/office/drawing/2014/main" id="{38FB9EC1-A2EB-4618-B4EB-F98201E37FCB}"/>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3" name="WordArt 6">
          <a:extLst>
            <a:ext uri="{FF2B5EF4-FFF2-40B4-BE49-F238E27FC236}">
              <a16:creationId xmlns:a16="http://schemas.microsoft.com/office/drawing/2014/main" id="{2F86854A-AC0F-42D6-B5EB-FCB3A5220A77}"/>
            </a:ext>
          </a:extLst>
        </xdr:cNvPr>
        <xdr:cNvSpPr>
          <a:spLocks noChangeArrowheads="1" noChangeShapeType="1" noTextEdit="1"/>
        </xdr:cNvSpPr>
      </xdr:nvSpPr>
      <xdr:spPr bwMode="auto">
        <a:xfrm>
          <a:off x="0" y="206692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159471</xdr:colOff>
      <xdr:row>17</xdr:row>
      <xdr:rowOff>1896</xdr:rowOff>
    </xdr:to>
    <xdr:sp macro="" textlink="">
      <xdr:nvSpPr>
        <xdr:cNvPr id="3" name="WordArt 6">
          <a:extLst>
            <a:ext uri="{FF2B5EF4-FFF2-40B4-BE49-F238E27FC236}">
              <a16:creationId xmlns:a16="http://schemas.microsoft.com/office/drawing/2014/main" id="{214B98B6-BC82-4BE4-9313-DE388C14FEFC}"/>
            </a:ext>
          </a:extLst>
        </xdr:cNvPr>
        <xdr:cNvSpPr>
          <a:spLocks noChangeArrowheads="1" noChangeShapeType="1" noTextEdit="1"/>
        </xdr:cNvSpPr>
      </xdr:nvSpPr>
      <xdr:spPr bwMode="auto">
        <a:xfrm>
          <a:off x="0" y="2228850"/>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159471</xdr:colOff>
      <xdr:row>15</xdr:row>
      <xdr:rowOff>1896</xdr:rowOff>
    </xdr:to>
    <xdr:sp macro="" textlink="">
      <xdr:nvSpPr>
        <xdr:cNvPr id="3" name="WordArt 6">
          <a:extLst>
            <a:ext uri="{FF2B5EF4-FFF2-40B4-BE49-F238E27FC236}">
              <a16:creationId xmlns:a16="http://schemas.microsoft.com/office/drawing/2014/main" id="{C497D795-5DAD-41FD-94A3-20B54F18524C}"/>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3" name="WordArt 6">
          <a:extLst>
            <a:ext uri="{FF2B5EF4-FFF2-40B4-BE49-F238E27FC236}">
              <a16:creationId xmlns:a16="http://schemas.microsoft.com/office/drawing/2014/main" id="{2873DC77-8D9B-4316-AD4E-8A0EB4D1B499}"/>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3" name="WordArt 6">
          <a:extLst>
            <a:ext uri="{FF2B5EF4-FFF2-40B4-BE49-F238E27FC236}">
              <a16:creationId xmlns:a16="http://schemas.microsoft.com/office/drawing/2014/main" id="{9144E92D-2DEC-4E11-94E7-E44447C6EA40}"/>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159471</xdr:colOff>
      <xdr:row>16</xdr:row>
      <xdr:rowOff>1896</xdr:rowOff>
    </xdr:to>
    <xdr:sp macro="" textlink="">
      <xdr:nvSpPr>
        <xdr:cNvPr id="4" name="WordArt 6">
          <a:extLst>
            <a:ext uri="{FF2B5EF4-FFF2-40B4-BE49-F238E27FC236}">
              <a16:creationId xmlns:a16="http://schemas.microsoft.com/office/drawing/2014/main" id="{FC2FAF6C-83FB-444C-BEDA-0F7C90AE9110}"/>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159471</xdr:colOff>
      <xdr:row>14</xdr:row>
      <xdr:rowOff>1896</xdr:rowOff>
    </xdr:to>
    <xdr:sp macro="" textlink="">
      <xdr:nvSpPr>
        <xdr:cNvPr id="3" name="WordArt 6">
          <a:extLst>
            <a:ext uri="{FF2B5EF4-FFF2-40B4-BE49-F238E27FC236}">
              <a16:creationId xmlns:a16="http://schemas.microsoft.com/office/drawing/2014/main" id="{F8B95F4F-CFC3-4EAC-8A1C-6486C8726A63}"/>
            </a:ext>
          </a:extLst>
        </xdr:cNvPr>
        <xdr:cNvSpPr>
          <a:spLocks noChangeArrowheads="1" noChangeShapeType="1" noTextEdit="1"/>
        </xdr:cNvSpPr>
      </xdr:nvSpPr>
      <xdr:spPr bwMode="auto">
        <a:xfrm>
          <a:off x="0" y="2390775"/>
          <a:ext cx="159471" cy="1896"/>
        </a:xfrm>
        <a:prstGeom prst="rect">
          <a:avLst/>
        </a:prstGeom>
      </xdr:spPr>
      <xdr:txBody>
        <a:bodyPr wrap="none" fromWordArt="1">
          <a:prstTxWarp prst="textSlantUp">
            <a:avLst>
              <a:gd name="adj" fmla="val 5356"/>
            </a:avLst>
          </a:prstTxWarp>
        </a:bodyPr>
        <a:lstStyle/>
        <a:p>
          <a:pPr algn="ctr" rtl="0">
            <a:buNone/>
          </a:pPr>
          <a:endParaRPr lang="en-US" sz="1200" kern="10" cap="small" spc="0">
            <a:ln w="9525">
              <a:solidFill>
                <a:srgbClr val="000000"/>
              </a:solidFill>
              <a:round/>
              <a:headEnd/>
              <a:tailEnd/>
            </a:ln>
            <a:solidFill>
              <a:srgbClr val="000000"/>
            </a:solidFill>
            <a:latin typeface="Arial Black"/>
          </a:endParaRPr>
        </a:p>
      </xdr:txBody>
    </xdr:sp>
    <xdr:clientData/>
  </xdr:twoCellAnchor>
</xdr:wsDr>
</file>

<file path=xl/tables/table1.xml><?xml version="1.0" encoding="utf-8"?>
<table xmlns="http://schemas.openxmlformats.org/spreadsheetml/2006/main" id="1" name="Table1" displayName="Table1" ref="A4:I5" totalsRowShown="0" headerRowDxfId="784" dataDxfId="782" headerRowBorderDxfId="783" tableBorderDxfId="781">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780" dataCellStyle="Hyperlink"/>
    <tableColumn id="2" name="Address" dataDxfId="779"/>
    <tableColumn id="3" name="City" dataDxfId="778"/>
    <tableColumn id="4" name="Zip" dataDxfId="777">
      <calculatedColumnFormula>"08234"</calculatedColumnFormula>
    </tableColumn>
    <tableColumn id="5" name="Title" dataDxfId="776"/>
    <tableColumn id="6" name="Contact Person" dataDxfId="775"/>
    <tableColumn id="7" name="Telephone Number" dataDxfId="774"/>
    <tableColumn id="8" name="Fax Number" dataDxfId="773"/>
    <tableColumn id="9" name="Email Address" dataDxfId="772" dataCellStyle="Hyperlink"/>
  </tableColumns>
  <tableStyleInfo name="TableStyleLight8" showFirstColumn="0" showLastColumn="0" showRowStripes="1" showColumnStripes="0"/>
</table>
</file>

<file path=xl/tables/table10.xml><?xml version="1.0" encoding="utf-8"?>
<table xmlns="http://schemas.openxmlformats.org/spreadsheetml/2006/main" id="10" name="Table1Camden" displayName="Table1Camden" ref="A4:I5" totalsRowShown="0" headerRowDxfId="674" dataDxfId="672" headerRowBorderDxfId="673">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671" dataCellStyle="Hyperlink"/>
    <tableColumn id="2" name="Address" dataDxfId="670"/>
    <tableColumn id="3" name="City" dataDxfId="669"/>
    <tableColumn id="4" name="Zip" dataDxfId="668">
      <calculatedColumnFormula>"08021"</calculatedColumnFormula>
    </tableColumn>
    <tableColumn id="5" name="Title" dataDxfId="667"/>
    <tableColumn id="6" name="Contact Person" dataDxfId="666"/>
    <tableColumn id="7" name="Telephone Number" dataDxfId="665"/>
    <tableColumn id="8" name="Fax Number" dataDxfId="664"/>
    <tableColumn id="9" name="Email Address" dataDxfId="663" dataCellStyle="Hyperlink"/>
  </tableColumns>
  <tableStyleInfo name="TableStyleLight8" showFirstColumn="0" showLastColumn="0" showRowStripes="1" showColumnStripes="0"/>
</table>
</file>

<file path=xl/tables/table11.xml><?xml version="1.0" encoding="utf-8"?>
<table xmlns="http://schemas.openxmlformats.org/spreadsheetml/2006/main" id="11" name="Table2Camden" displayName="Table2Camden" ref="A9:I15" totalsRowShown="0" headerRowDxfId="662" dataDxfId="660" headerRowBorderDxfId="661">
  <autoFilter ref="A9:I15"/>
  <tableColumns count="9">
    <tableColumn id="1" name="FSMC Name" dataDxfId="659"/>
    <tableColumn id="2" name="Address" dataDxfId="658"/>
    <tableColumn id="3" name="City" dataDxfId="657"/>
    <tableColumn id="4" name="Zip" dataDxfId="656"/>
    <tableColumn id="5" name="Title" dataDxfId="655"/>
    <tableColumn id="6" name="Contact Person" dataDxfId="654"/>
    <tableColumn id="7" name="Telephone Number" dataDxfId="653"/>
    <tableColumn id="8" name="Fax Number" dataDxfId="652"/>
    <tableColumn id="9" name="Email Address" dataDxfId="651" dataCellStyle="Hyperlink"/>
  </tableColumns>
  <tableStyleInfo name="TableStyleLight8" showFirstColumn="0" showLastColumn="0" showRowStripes="1" showColumnStripes="0"/>
</table>
</file>

<file path=xl/tables/table12.xml><?xml version="1.0" encoding="utf-8"?>
<table xmlns="http://schemas.openxmlformats.org/spreadsheetml/2006/main" id="12" name="Table3Camden" displayName="Table3Camden" ref="A18:I28" totalsRowShown="0" headerRowDxfId="650" dataDxfId="648" headerRowBorderDxfId="649">
  <autoFilter ref="A18:I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647"/>
    <tableColumn id="2" name="Address" dataDxfId="646"/>
    <tableColumn id="3" name="City" dataDxfId="645"/>
    <tableColumn id="4" name="Zip" dataDxfId="644"/>
    <tableColumn id="5" name="Title" dataDxfId="643"/>
    <tableColumn id="6" name="Contact Person" dataDxfId="642"/>
    <tableColumn id="7" name="Telephone Number" dataDxfId="641"/>
    <tableColumn id="8" name="Fax Number" dataDxfId="640"/>
    <tableColumn id="9" name="Email Address" dataDxfId="639" dataCellStyle="Hyperlink"/>
  </tableColumns>
  <tableStyleInfo name="TableStyleLight8" showFirstColumn="0" showLastColumn="0" showRowStripes="1" showColumnStripes="0"/>
</table>
</file>

<file path=xl/tables/table13.xml><?xml version="1.0" encoding="utf-8"?>
<table xmlns="http://schemas.openxmlformats.org/spreadsheetml/2006/main" id="13" name="Table1CapeMay" displayName="Table1CapeMay" ref="A4:I5" totalsRowShown="0" headerRowDxfId="638" dataDxfId="636" headerRowBorderDxfId="637" tableBorderDxfId="635">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634" dataCellStyle="Hyperlink"/>
    <tableColumn id="2" name="Address" dataDxfId="633"/>
    <tableColumn id="3" name="City" dataDxfId="632"/>
    <tableColumn id="4" name="Zip" dataDxfId="631">
      <calculatedColumnFormula>"08210"</calculatedColumnFormula>
    </tableColumn>
    <tableColumn id="5" name="Title" dataDxfId="630"/>
    <tableColumn id="6" name="Contact Person" dataDxfId="629"/>
    <tableColumn id="7" name="Telephone Number" dataDxfId="628"/>
    <tableColumn id="8" name="Fax Number" dataDxfId="627"/>
    <tableColumn id="9" name="Email Address" dataDxfId="626" dataCellStyle="Hyperlink"/>
  </tableColumns>
  <tableStyleInfo name="TableStyleLight8" showFirstColumn="0" showLastColumn="0" showRowStripes="1" showColumnStripes="0"/>
</table>
</file>

<file path=xl/tables/table14.xml><?xml version="1.0" encoding="utf-8"?>
<table xmlns="http://schemas.openxmlformats.org/spreadsheetml/2006/main" id="14" name="Table2CapeMay" displayName="Table2CapeMay" ref="A9:I13" totalsRowShown="0" headerRowDxfId="625" dataDxfId="623" headerRowBorderDxfId="624" tableBorderDxfId="622">
  <autoFilter ref="A9:I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621"/>
    <tableColumn id="2" name="Address" dataDxfId="620"/>
    <tableColumn id="3" name="City" dataDxfId="619"/>
    <tableColumn id="4" name="Zip" dataDxfId="618"/>
    <tableColumn id="5" name="Title" dataDxfId="617"/>
    <tableColumn id="6" name="Contact Person" dataDxfId="616"/>
    <tableColumn id="7" name="Telephone Number" dataDxfId="615"/>
    <tableColumn id="8" name="Fax Number" dataDxfId="614"/>
    <tableColumn id="9" name="Email Address" dataDxfId="613" dataCellStyle="Hyperlink"/>
  </tableColumns>
  <tableStyleInfo name="TableStyleLight8" showFirstColumn="0" showLastColumn="0" showRowStripes="1" showColumnStripes="0"/>
</table>
</file>

<file path=xl/tables/table15.xml><?xml version="1.0" encoding="utf-8"?>
<table xmlns="http://schemas.openxmlformats.org/spreadsheetml/2006/main" id="15" name="Table3CapeMay" displayName="Table3CapeMay" ref="A16:I17" totalsRowShown="0" headerRowDxfId="612" dataDxfId="610" headerRowBorderDxfId="611" tableBorderDxfId="609">
  <autoFilter ref="A16:I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608"/>
    <tableColumn id="2" name="Address" dataDxfId="607"/>
    <tableColumn id="3" name="City" dataDxfId="606"/>
    <tableColumn id="4" name="Zip" dataDxfId="605"/>
    <tableColumn id="5" name="Title" dataDxfId="604"/>
    <tableColumn id="6" name="Contact Person" dataDxfId="603"/>
    <tableColumn id="7" name="Telephone Number" dataDxfId="602"/>
    <tableColumn id="8" name="Fax Number" dataDxfId="601"/>
    <tableColumn id="9" name="Email Address" dataDxfId="600" dataCellStyle="Hyperlink"/>
  </tableColumns>
  <tableStyleInfo name="TableStyleLight8" showFirstColumn="0" showLastColumn="0" showRowStripes="1" showColumnStripes="0"/>
</table>
</file>

<file path=xl/tables/table16.xml><?xml version="1.0" encoding="utf-8"?>
<table xmlns="http://schemas.openxmlformats.org/spreadsheetml/2006/main" id="16" name="Table1Cumberland" displayName="Table1Cumberland" ref="A4:I5" totalsRowShown="0" headerRowDxfId="599" dataDxfId="597" headerRowBorderDxfId="598">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596" dataCellStyle="Hyperlink"/>
    <tableColumn id="2" name="Address" dataDxfId="595"/>
    <tableColumn id="3" name="City" dataDxfId="594"/>
    <tableColumn id="4" name="Zip" dataDxfId="593">
      <calculatedColumnFormula>"08302"</calculatedColumnFormula>
    </tableColumn>
    <tableColumn id="5" name="Title" dataDxfId="592"/>
    <tableColumn id="6" name="Contact Person" dataDxfId="591"/>
    <tableColumn id="7" name="Telephone Number" dataDxfId="590"/>
    <tableColumn id="8" name="Fax Number" dataDxfId="589"/>
    <tableColumn id="9" name="Email Address" dataDxfId="588" dataCellStyle="Hyperlink"/>
  </tableColumns>
  <tableStyleInfo name="TableStyleLight8" showFirstColumn="0" showLastColumn="0" showRowStripes="1" showColumnStripes="0"/>
</table>
</file>

<file path=xl/tables/table17.xml><?xml version="1.0" encoding="utf-8"?>
<table xmlns="http://schemas.openxmlformats.org/spreadsheetml/2006/main" id="17" name="Table2Cumberland" displayName="Table2Cumberland" ref="A9:I12" totalsRowShown="0" headerRowDxfId="587" dataDxfId="585" headerRowBorderDxfId="586">
  <autoFilter ref="A9:I12"/>
  <tableColumns count="9">
    <tableColumn id="1" name="FSMC Name" dataDxfId="584"/>
    <tableColumn id="2" name="Address" dataDxfId="583"/>
    <tableColumn id="3" name="City" dataDxfId="582"/>
    <tableColumn id="4" name="Zip" dataDxfId="581"/>
    <tableColumn id="5" name="Title" dataDxfId="580"/>
    <tableColumn id="6" name="Contact Person" dataDxfId="579"/>
    <tableColumn id="7" name="Telephone Number" dataDxfId="578"/>
    <tableColumn id="8" name="Fax Number" dataDxfId="577"/>
    <tableColumn id="9" name="Email Address" dataDxfId="576" dataCellStyle="Hyperlink"/>
  </tableColumns>
  <tableStyleInfo name="TableStyleLight8" showFirstColumn="0" showLastColumn="0" showRowStripes="1" showColumnStripes="0"/>
</table>
</file>

<file path=xl/tables/table18.xml><?xml version="1.0" encoding="utf-8"?>
<table xmlns="http://schemas.openxmlformats.org/spreadsheetml/2006/main" id="18" name="Table3Cumberland" displayName="Table3Cumberland" ref="A15:I22" totalsRowShown="0" headerRowDxfId="575" dataDxfId="573" headerRowBorderDxfId="574">
  <autoFilter ref="A15:I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572"/>
    <tableColumn id="2" name="Address" dataDxfId="571"/>
    <tableColumn id="3" name="City" dataDxfId="570"/>
    <tableColumn id="4" name="Zip" dataDxfId="569"/>
    <tableColumn id="5" name="Title" dataDxfId="568"/>
    <tableColumn id="6" name="Contact Person" dataDxfId="567"/>
    <tableColumn id="7" name="Telephone Number" dataDxfId="566"/>
    <tableColumn id="8" name="Fax Number" dataDxfId="565"/>
    <tableColumn id="9" name="Email Address" dataDxfId="564" dataCellStyle="Hyperlink"/>
  </tableColumns>
  <tableStyleInfo name="TableStyleLight8" showFirstColumn="0" showLastColumn="0" showRowStripes="1" showColumnStripes="0"/>
</table>
</file>

<file path=xl/tables/table19.xml><?xml version="1.0" encoding="utf-8"?>
<table xmlns="http://schemas.openxmlformats.org/spreadsheetml/2006/main" id="19" name="Table1Essex" displayName="Table1Essex" ref="A4:I5" totalsRowShown="0" headerRowDxfId="563" dataDxfId="561" headerRowBorderDxfId="562" tableBorderDxfId="560">
  <tableColumns count="9">
    <tableColumn id="1" name="Website Link" dataDxfId="559" dataCellStyle="Hyperlink"/>
    <tableColumn id="2" name="Address" dataDxfId="558"/>
    <tableColumn id="3" name="City" dataDxfId="557"/>
    <tableColumn id="4" name="Zip" dataDxfId="556">
      <calculatedColumnFormula>"07052"</calculatedColumnFormula>
    </tableColumn>
    <tableColumn id="5" name="Title" dataDxfId="555"/>
    <tableColumn id="6" name="Contact Person" dataDxfId="554"/>
    <tableColumn id="7" name="Telephone Number" dataDxfId="553"/>
    <tableColumn id="8" name="Fax Number" dataDxfId="552"/>
    <tableColumn id="9" name="Email Address" dataDxfId="551" dataCellStyle="Hyperlink"/>
  </tableColumns>
  <tableStyleInfo name="TableStyleLight8" showFirstColumn="0" showLastColumn="0" showRowStripes="1" showColumnStripes="0"/>
</table>
</file>

<file path=xl/tables/table2.xml><?xml version="1.0" encoding="utf-8"?>
<table xmlns="http://schemas.openxmlformats.org/spreadsheetml/2006/main" id="2" name="Table2_Atlantic" displayName="Table2_Atlantic" ref="A9:I14" totalsRowShown="0" headerRowDxfId="771" dataDxfId="769" headerRowBorderDxfId="770">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768"/>
    <tableColumn id="2" name="Address" dataDxfId="767"/>
    <tableColumn id="3" name="City" dataDxfId="766"/>
    <tableColumn id="4" name="Zip" dataDxfId="765"/>
    <tableColumn id="5" name="Title" dataDxfId="764"/>
    <tableColumn id="6" name="Contact Person" dataDxfId="763"/>
    <tableColumn id="7" name="Telephone Number" dataDxfId="762"/>
    <tableColumn id="8" name="Fax Number" dataDxfId="761"/>
    <tableColumn id="9" name="Email Address" dataDxfId="760" dataCellStyle="Hyperlink"/>
  </tableColumns>
  <tableStyleInfo name="TableStyleLight8" showFirstColumn="0" showLastColumn="0" showRowStripes="1" showColumnStripes="0"/>
</table>
</file>

<file path=xl/tables/table20.xml><?xml version="1.0" encoding="utf-8"?>
<table xmlns="http://schemas.openxmlformats.org/spreadsheetml/2006/main" id="20" name="Table2Essex" displayName="Table2Essex" ref="A9:I14" totalsRowShown="0" headerRowDxfId="550" dataDxfId="548" headerRowBorderDxfId="549">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547"/>
    <tableColumn id="2" name="Address" dataDxfId="546"/>
    <tableColumn id="3" name="City" dataDxfId="545"/>
    <tableColumn id="4" name="Zip" dataDxfId="544"/>
    <tableColumn id="5" name="Title" dataDxfId="543"/>
    <tableColumn id="6" name="Contact Person" dataDxfId="542"/>
    <tableColumn id="7" name="Telephone Number" dataDxfId="541"/>
    <tableColumn id="8" name="Fax Number" dataDxfId="540"/>
    <tableColumn id="9" name="Email Address" dataDxfId="539" dataCellStyle="Hyperlink"/>
  </tableColumns>
  <tableStyleInfo name="TableStyleLight8" showFirstColumn="0" showLastColumn="0" showRowStripes="1" showColumnStripes="0"/>
</table>
</file>

<file path=xl/tables/table21.xml><?xml version="1.0" encoding="utf-8"?>
<table xmlns="http://schemas.openxmlformats.org/spreadsheetml/2006/main" id="21" name="Table3Essex" displayName="Table3Essex" ref="A17:I32" totalsRowShown="0" headerRowDxfId="538" dataDxfId="536" headerRowBorderDxfId="537" tableBorderDxfId="535">
  <autoFilter ref="A17:I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534"/>
    <tableColumn id="2" name="Address" dataDxfId="533"/>
    <tableColumn id="3" name="City" dataDxfId="532"/>
    <tableColumn id="4" name="Zip" dataDxfId="531"/>
    <tableColumn id="5" name="Title" dataDxfId="530"/>
    <tableColumn id="6" name="Contact Person" dataDxfId="529"/>
    <tableColumn id="7" name="Telephone Number" dataDxfId="528"/>
    <tableColumn id="8" name="Fax Number" dataDxfId="527"/>
    <tableColumn id="9" name="Email Address" dataDxfId="526" dataCellStyle="Hyperlink"/>
  </tableColumns>
  <tableStyleInfo name="TableStyleLight8" showFirstColumn="0" showLastColumn="0" showRowStripes="1" showColumnStripes="0"/>
</table>
</file>

<file path=xl/tables/table22.xml><?xml version="1.0" encoding="utf-8"?>
<table xmlns="http://schemas.openxmlformats.org/spreadsheetml/2006/main" id="22" name="Table1Gloucester" displayName="Table1Gloucester" ref="A4:I5" totalsRowShown="0" headerRowDxfId="525" dataDxfId="523" headerRowBorderDxfId="524" tableBorderDxfId="522">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521" dataCellStyle="Hyperlink"/>
    <tableColumn id="2" name="Address" dataDxfId="520"/>
    <tableColumn id="3" name="City" dataDxfId="519"/>
    <tableColumn id="4" name="Zip" dataDxfId="518">
      <calculatedColumnFormula>"08312"</calculatedColumnFormula>
    </tableColumn>
    <tableColumn id="5" name="Title" dataDxfId="517"/>
    <tableColumn id="6" name="Contact Person" dataDxfId="516"/>
    <tableColumn id="7" name="Telephone Number" dataDxfId="515"/>
    <tableColumn id="8" name="Fax Number" dataDxfId="514"/>
    <tableColumn id="9" name="Email Address" dataDxfId="513" dataCellStyle="Hyperlink"/>
  </tableColumns>
  <tableStyleInfo name="TableStyleLight8" showFirstColumn="0" showLastColumn="0" showRowStripes="1" showColumnStripes="0"/>
</table>
</file>

<file path=xl/tables/table23.xml><?xml version="1.0" encoding="utf-8"?>
<table xmlns="http://schemas.openxmlformats.org/spreadsheetml/2006/main" id="23" name="Table2Gloucester" displayName="Table2Gloucester" ref="A9:I14" totalsRowShown="0" headerRowDxfId="512" dataDxfId="510" headerRowBorderDxfId="511" tableBorderDxfId="509">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508"/>
    <tableColumn id="2" name="Address" dataDxfId="507"/>
    <tableColumn id="3" name="City" dataDxfId="506"/>
    <tableColumn id="4" name="Zip" dataDxfId="505"/>
    <tableColumn id="5" name="Title" dataDxfId="504"/>
    <tableColumn id="6" name="Contact Person" dataDxfId="503"/>
    <tableColumn id="7" name="Telephone Number" dataDxfId="502"/>
    <tableColumn id="8" name="Fax Number" dataDxfId="501"/>
    <tableColumn id="9" name="Email Address" dataDxfId="500" dataCellStyle="Hyperlink"/>
  </tableColumns>
  <tableStyleInfo name="TableStyleLight8" showFirstColumn="0" showLastColumn="0" showRowStripes="1" showColumnStripes="0"/>
</table>
</file>

<file path=xl/tables/table24.xml><?xml version="1.0" encoding="utf-8"?>
<table xmlns="http://schemas.openxmlformats.org/spreadsheetml/2006/main" id="24" name="Table3Gloucester" displayName="Table3Gloucester" ref="A17:I24" totalsRowShown="0" headerRowDxfId="499" dataDxfId="497" headerRowBorderDxfId="498" tableBorderDxfId="496">
  <autoFilter ref="A17:I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495"/>
    <tableColumn id="2" name="Address" dataDxfId="494"/>
    <tableColumn id="3" name="City" dataDxfId="493"/>
    <tableColumn id="4" name="Zip" dataDxfId="492"/>
    <tableColumn id="5" name="Title" dataDxfId="491"/>
    <tableColumn id="6" name="Contact Person" dataDxfId="490"/>
    <tableColumn id="7" name="Telephone Number" dataDxfId="489"/>
    <tableColumn id="8" name="Fax Number" dataDxfId="488"/>
    <tableColumn id="9" name="Email Address" dataDxfId="487" dataCellStyle="Hyperlink"/>
  </tableColumns>
  <tableStyleInfo name="TableStyleLight8" showFirstColumn="0" showLastColumn="0" showRowStripes="1" showColumnStripes="0"/>
</table>
</file>

<file path=xl/tables/table25.xml><?xml version="1.0" encoding="utf-8"?>
<table xmlns="http://schemas.openxmlformats.org/spreadsheetml/2006/main" id="25" name="Table1Hudson" displayName="Table1Hudson" ref="A4:I5" totalsRowShown="0" headerRowDxfId="486" dataDxfId="484" headerRowBorderDxfId="485" tableBorderDxfId="483">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482" dataCellStyle="Hyperlink"/>
    <tableColumn id="2" name="Address" dataDxfId="481"/>
    <tableColumn id="3" name="City" dataDxfId="480"/>
    <tableColumn id="4" name="Zip" dataDxfId="479">
      <calculatedColumnFormula>"07306"</calculatedColumnFormula>
    </tableColumn>
    <tableColumn id="5" name="Title" dataDxfId="478"/>
    <tableColumn id="6" name="Contact Person" dataDxfId="477"/>
    <tableColumn id="7" name="Telephone Number" dataDxfId="476"/>
    <tableColumn id="8" name="Fax Number" dataDxfId="475"/>
    <tableColumn id="9" name="Email Address" dataDxfId="474" dataCellStyle="Hyperlink"/>
  </tableColumns>
  <tableStyleInfo name="TableStyleLight8" showFirstColumn="0" showLastColumn="0" showRowStripes="1" showColumnStripes="0"/>
</table>
</file>

<file path=xl/tables/table26.xml><?xml version="1.0" encoding="utf-8"?>
<table xmlns="http://schemas.openxmlformats.org/spreadsheetml/2006/main" id="26" name="Table2Hudson" displayName="Table2Hudson" ref="A9:I12" totalsRowShown="0" headerRowDxfId="473" dataDxfId="471" headerRowBorderDxfId="472" tableBorderDxfId="470">
  <autoFilter ref="A9:I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469"/>
    <tableColumn id="2" name="Address" dataDxfId="468"/>
    <tableColumn id="3" name="City" dataDxfId="467"/>
    <tableColumn id="4" name="Zip" dataDxfId="466"/>
    <tableColumn id="5" name="Title" dataDxfId="465"/>
    <tableColumn id="6" name="Contact Person" dataDxfId="464"/>
    <tableColumn id="7" name="Telephone Number" dataDxfId="463"/>
    <tableColumn id="8" name="Fax Number" dataDxfId="462"/>
    <tableColumn id="9" name="Email Address" dataDxfId="461" dataCellStyle="Hyperlink"/>
  </tableColumns>
  <tableStyleInfo name="TableStyleLight8" showFirstColumn="0" showLastColumn="0" showRowStripes="1" showColumnStripes="0"/>
</table>
</file>

<file path=xl/tables/table27.xml><?xml version="1.0" encoding="utf-8"?>
<table xmlns="http://schemas.openxmlformats.org/spreadsheetml/2006/main" id="27" name="Table3Hudson" displayName="Table3Hudson" ref="A15:I26" totalsRowShown="0" headerRowDxfId="460" dataDxfId="458" headerRowBorderDxfId="459" tableBorderDxfId="457">
  <autoFilter ref="A15:I26"/>
  <tableColumns count="9">
    <tableColumn id="1" name="SFSP Sponsor Name" dataDxfId="456"/>
    <tableColumn id="2" name="Address" dataDxfId="455"/>
    <tableColumn id="3" name="City" dataDxfId="454"/>
    <tableColumn id="4" name="Zip" dataDxfId="453"/>
    <tableColumn id="5" name="Title" dataDxfId="452"/>
    <tableColumn id="6" name="Contact Person" dataDxfId="451"/>
    <tableColumn id="7" name="Telephone Number" dataDxfId="450"/>
    <tableColumn id="8" name="Fax Number" dataDxfId="449"/>
    <tableColumn id="9" name="Email Address" dataDxfId="448" dataCellStyle="Hyperlink"/>
  </tableColumns>
  <tableStyleInfo name="TableStyleLight8" showFirstColumn="0" showLastColumn="0" showRowStripes="1" showColumnStripes="0"/>
</table>
</file>

<file path=xl/tables/table28.xml><?xml version="1.0" encoding="utf-8"?>
<table xmlns="http://schemas.openxmlformats.org/spreadsheetml/2006/main" id="28" name="Table1Hunterdon" displayName="Table1Hunterdon" ref="A4:I5" totalsRowShown="0" headerRowDxfId="447" dataDxfId="445" headerRowBorderDxfId="446" tableBorderDxfId="444">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443" dataCellStyle="Hyperlink"/>
    <tableColumn id="2" name="Address" dataDxfId="442"/>
    <tableColumn id="3" name="City" dataDxfId="441"/>
    <tableColumn id="4" name="Zip" dataDxfId="440">
      <calculatedColumnFormula>"08822"</calculatedColumnFormula>
    </tableColumn>
    <tableColumn id="5" name="Title" dataDxfId="439"/>
    <tableColumn id="6" name="Contact Person" dataDxfId="438"/>
    <tableColumn id="7" name="Telephone Number" dataDxfId="437"/>
    <tableColumn id="8" name="Fax Number" dataDxfId="436"/>
    <tableColumn id="9" name="Email Address" dataDxfId="435" dataCellStyle="Hyperlink"/>
  </tableColumns>
  <tableStyleInfo name="TableStyleLight8" showFirstColumn="0" showLastColumn="0" showRowStripes="1" showColumnStripes="0"/>
</table>
</file>

<file path=xl/tables/table29.xml><?xml version="1.0" encoding="utf-8"?>
<table xmlns="http://schemas.openxmlformats.org/spreadsheetml/2006/main" id="29" name="Table2Hunterdon" displayName="Table2Hunterdon" ref="A9:I11" totalsRowShown="0" headerRowDxfId="434" dataDxfId="432" headerRowBorderDxfId="433" tableBorderDxfId="431">
  <autoFilter ref="A9:I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430"/>
    <tableColumn id="2" name="Address" dataDxfId="429"/>
    <tableColumn id="3" name="City" dataDxfId="428"/>
    <tableColumn id="4" name="Zip" dataDxfId="427">
      <calculatedColumnFormula>"08817"</calculatedColumnFormula>
    </tableColumn>
    <tableColumn id="5" name="Title" dataDxfId="426"/>
    <tableColumn id="6" name="Contact Person" dataDxfId="425"/>
    <tableColumn id="7" name="Telephone Number" dataDxfId="424"/>
    <tableColumn id="8" name="Fax Number" dataDxfId="423"/>
    <tableColumn id="9" name="Email Address" dataDxfId="422" dataCellStyle="Hyperlink"/>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17:I22" totalsRowShown="0" headerRowDxfId="759" dataDxfId="757" headerRowBorderDxfId="758">
  <autoFilter ref="A17:I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756"/>
    <tableColumn id="2" name="Address" dataDxfId="755"/>
    <tableColumn id="3" name="City" dataDxfId="754"/>
    <tableColumn id="4" name="Zip" dataDxfId="753"/>
    <tableColumn id="5" name="Title" dataDxfId="752"/>
    <tableColumn id="6" name="Contact Person" dataDxfId="751"/>
    <tableColumn id="7" name="Telephone Number" dataDxfId="750"/>
    <tableColumn id="8" name="Fax Number" dataDxfId="749"/>
    <tableColumn id="9" name="Email Address" dataDxfId="748" dataCellStyle="Hyperlink"/>
  </tableColumns>
  <tableStyleInfo name="TableStyleLight8" showFirstColumn="0" showLastColumn="0" showRowStripes="1" showColumnStripes="0"/>
</table>
</file>

<file path=xl/tables/table30.xml><?xml version="1.0" encoding="utf-8"?>
<table xmlns="http://schemas.openxmlformats.org/spreadsheetml/2006/main" id="30" name="Table3Hunterdon" displayName="Table3Hunterdon" ref="A14:I17" totalsRowShown="0" headerRowDxfId="421" headerRowBorderDxfId="420" tableBorderDxfId="419">
  <autoFilter ref="A14:I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tableColumn id="2" name="Address"/>
    <tableColumn id="3" name="City"/>
    <tableColumn id="4" name="Zip"/>
    <tableColumn id="5" name="Title"/>
    <tableColumn id="6" name="Contact Person"/>
    <tableColumn id="7" name="Telephone Number"/>
    <tableColumn id="8" name="Fax Number"/>
    <tableColumn id="9" name="Email Address" dataDxfId="418" dataCellStyle="Hyperlink"/>
  </tableColumns>
  <tableStyleInfo name="TableStyleLight8" showFirstColumn="0" showLastColumn="0" showRowStripes="1" showColumnStripes="0"/>
</table>
</file>

<file path=xl/tables/table31.xml><?xml version="1.0" encoding="utf-8"?>
<table xmlns="http://schemas.openxmlformats.org/spreadsheetml/2006/main" id="31" name="Table3Mercer" displayName="Table3Mercer" ref="A18:I22" totalsRowShown="0" headerRowDxfId="417" dataDxfId="415" headerRowBorderDxfId="416" tableBorderDxfId="414">
  <autoFilter ref="A18:I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413"/>
    <tableColumn id="2" name="Address" dataDxfId="412"/>
    <tableColumn id="3" name="City" dataDxfId="411"/>
    <tableColumn id="4" name="Zip" dataDxfId="410"/>
    <tableColumn id="5" name="Title" dataDxfId="409"/>
    <tableColumn id="6" name="Contact Person" dataDxfId="408"/>
    <tableColumn id="7" name="Telephone Number" dataDxfId="407"/>
    <tableColumn id="8" name="Fax Number" dataDxfId="406"/>
    <tableColumn id="9" name="Email Address"/>
  </tableColumns>
  <tableStyleInfo name="TableStyleLight8" showFirstColumn="0" showLastColumn="0" showRowStripes="1" showColumnStripes="0"/>
</table>
</file>

<file path=xl/tables/table32.xml><?xml version="1.0" encoding="utf-8"?>
<table xmlns="http://schemas.openxmlformats.org/spreadsheetml/2006/main" id="32" name="Table1Mercer" displayName="Table1Mercer" ref="A4:I5" totalsRowShown="0" headerRowDxfId="405" dataDxfId="403" headerRowBorderDxfId="404" tableBorderDxfId="402">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ke" dataDxfId="401" dataCellStyle="Hyperlink"/>
    <tableColumn id="2" name="Address" dataDxfId="400"/>
    <tableColumn id="3" name="City" dataDxfId="399"/>
    <tableColumn id="4" name="Zip" dataDxfId="398">
      <calculatedColumnFormula>"08646"</calculatedColumnFormula>
    </tableColumn>
    <tableColumn id="5" name="Title" dataDxfId="397"/>
    <tableColumn id="6" name="Contact Person" dataDxfId="396"/>
    <tableColumn id="7" name="Telephone Number" dataDxfId="395"/>
    <tableColumn id="8" name="Fax Number" dataDxfId="394"/>
    <tableColumn id="9" name="Email Address" dataDxfId="393" dataCellStyle="Hyperlink"/>
  </tableColumns>
  <tableStyleInfo name="TableStyleLight8" showFirstColumn="0" showLastColumn="0" showRowStripes="1" showColumnStripes="0"/>
</table>
</file>

<file path=xl/tables/table33.xml><?xml version="1.0" encoding="utf-8"?>
<table xmlns="http://schemas.openxmlformats.org/spreadsheetml/2006/main" id="33" name="Table2Mercer" displayName="Table2Mercer" ref="A9:I15" totalsRowShown="0" headerRowDxfId="392" dataDxfId="390" headerRowBorderDxfId="391" tableBorderDxfId="389">
  <autoFilter ref="A9:I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388"/>
    <tableColumn id="2" name="Address" dataDxfId="387"/>
    <tableColumn id="3" name="City" dataDxfId="386"/>
    <tableColumn id="4" name="Zip" dataDxfId="385"/>
    <tableColumn id="5" name="Title" dataDxfId="384"/>
    <tableColumn id="6" name="Contact Person" dataDxfId="383"/>
    <tableColumn id="7" name="Telephone Number" dataDxfId="382"/>
    <tableColumn id="8" name="Fax Number" dataDxfId="381"/>
    <tableColumn id="9" name="Email Address" dataDxfId="380" dataCellStyle="Hyperlink"/>
  </tableColumns>
  <tableStyleInfo name="TableStyleLight8" showFirstColumn="0" showLastColumn="0" showRowStripes="1" showColumnStripes="0"/>
</table>
</file>

<file path=xl/tables/table34.xml><?xml version="1.0" encoding="utf-8"?>
<table xmlns="http://schemas.openxmlformats.org/spreadsheetml/2006/main" id="34" name="Table1Middlesex" displayName="Table1Middlesex" ref="A4:I5" totalsRowShown="0" headerRowDxfId="379" dataDxfId="377" headerRowBorderDxfId="378" tableBorderDxfId="376">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375" dataCellStyle="Hyperlink"/>
    <tableColumn id="2" name="Address" dataDxfId="374"/>
    <tableColumn id="3" name="City" dataDxfId="373"/>
    <tableColumn id="4" name="Zip" dataDxfId="372">
      <calculatedColumnFormula>"08872"</calculatedColumnFormula>
    </tableColumn>
    <tableColumn id="5" name="Title" dataDxfId="371"/>
    <tableColumn id="6" name="Contact Person" dataDxfId="370"/>
    <tableColumn id="7" name="Telephone Number" dataDxfId="369"/>
    <tableColumn id="8" name="Fax Number" dataDxfId="368"/>
    <tableColumn id="9" name="Email Address" dataDxfId="367" dataCellStyle="Hyperlink"/>
  </tableColumns>
  <tableStyleInfo name="TableStyleLight8" showFirstColumn="0" showLastColumn="0" showRowStripes="1" showColumnStripes="0"/>
</table>
</file>

<file path=xl/tables/table35.xml><?xml version="1.0" encoding="utf-8"?>
<table xmlns="http://schemas.openxmlformats.org/spreadsheetml/2006/main" id="35" name="Table2Middlesex" displayName="Table2Middlesex" ref="A9:I14" totalsRowShown="0" headerRowDxfId="366" dataDxfId="364" headerRowBorderDxfId="365" tableBorderDxfId="363">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362"/>
    <tableColumn id="2" name="Address" dataDxfId="361"/>
    <tableColumn id="3" name="City" dataDxfId="360"/>
    <tableColumn id="4" name="Zip" dataDxfId="359"/>
    <tableColumn id="5" name="Title" dataDxfId="358"/>
    <tableColumn id="6" name="Contact Person" dataDxfId="357"/>
    <tableColumn id="7" name="Telephone Number" dataDxfId="356"/>
    <tableColumn id="8" name="Fax Number" dataDxfId="355"/>
    <tableColumn id="9" name="Email Address" dataDxfId="354" dataCellStyle="Hyperlink"/>
  </tableColumns>
  <tableStyleInfo name="TableStyleLight8" showFirstColumn="0" showLastColumn="0" showRowStripes="1" showColumnStripes="0"/>
</table>
</file>

<file path=xl/tables/table36.xml><?xml version="1.0" encoding="utf-8"?>
<table xmlns="http://schemas.openxmlformats.org/spreadsheetml/2006/main" id="36" name="Table3Middlesex" displayName="Table3Middlesex" ref="A17:I23" totalsRowShown="0" headerRowDxfId="353" dataDxfId="351" headerRowBorderDxfId="352" tableBorderDxfId="350">
  <autoFilter ref="A17:I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349"/>
    <tableColumn id="2" name="Address" dataDxfId="348"/>
    <tableColumn id="3" name="City" dataDxfId="347"/>
    <tableColumn id="4" name="Zip" dataDxfId="346"/>
    <tableColumn id="5" name="Title" dataDxfId="345"/>
    <tableColumn id="6" name="Contact Person" dataDxfId="344"/>
    <tableColumn id="7" name="Telephone Number" dataDxfId="343"/>
    <tableColumn id="8" name="Fax Number" dataDxfId="342"/>
    <tableColumn id="9" name="Email Address" dataDxfId="341" dataCellStyle="Hyperlink"/>
  </tableColumns>
  <tableStyleInfo name="TableStyleLight8" showFirstColumn="0" showLastColumn="0" showRowStripes="1" showColumnStripes="0"/>
</table>
</file>

<file path=xl/tables/table37.xml><?xml version="1.0" encoding="utf-8"?>
<table xmlns="http://schemas.openxmlformats.org/spreadsheetml/2006/main" id="37" name="table1Monmouth" displayName="table1Monmouth" ref="A4:I5" totalsRowShown="0" headerRowDxfId="340" dataDxfId="338" headerRowBorderDxfId="339" tableBorderDxfId="337">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336" dataCellStyle="Hyperlink"/>
    <tableColumn id="2" name="Address" dataDxfId="335"/>
    <tableColumn id="3" name="City" dataDxfId="334"/>
    <tableColumn id="4" name="Zip" dataDxfId="333">
      <calculatedColumnFormula>"07728"</calculatedColumnFormula>
    </tableColumn>
    <tableColumn id="5" name="Title" dataDxfId="332"/>
    <tableColumn id="6" name="Contact Person" dataDxfId="331"/>
    <tableColumn id="7" name="Telephone Number" dataDxfId="330"/>
    <tableColumn id="8" name="Fax Number" dataDxfId="329"/>
    <tableColumn id="9" name="Email Address" dataDxfId="328" dataCellStyle="Hyperlink"/>
  </tableColumns>
  <tableStyleInfo name="TableStyleLight8" showFirstColumn="0" showLastColumn="0" showRowStripes="1" showColumnStripes="0"/>
</table>
</file>

<file path=xl/tables/table38.xml><?xml version="1.0" encoding="utf-8"?>
<table xmlns="http://schemas.openxmlformats.org/spreadsheetml/2006/main" id="38" name="Table2Monmouth" displayName="Table2Monmouth" ref="A9:I15" totalsRowShown="0" headerRowDxfId="327" dataDxfId="325" headerRowBorderDxfId="326" tableBorderDxfId="324">
  <autoFilter ref="A9:I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323"/>
    <tableColumn id="2" name="Address" dataDxfId="322"/>
    <tableColumn id="3" name="City" dataDxfId="321"/>
    <tableColumn id="4" name="Zip" dataDxfId="320"/>
    <tableColumn id="5" name="Title" dataDxfId="319"/>
    <tableColumn id="6" name="Contact Person" dataDxfId="318"/>
    <tableColumn id="7" name="Telephone Number" dataDxfId="317"/>
    <tableColumn id="8" name="Fax Number" dataDxfId="316"/>
    <tableColumn id="9" name="Email Address" dataDxfId="315" dataCellStyle="Hyperlink"/>
  </tableColumns>
  <tableStyleInfo name="TableStyleLight8" showFirstColumn="0" showLastColumn="0" showRowStripes="1" showColumnStripes="0"/>
</table>
</file>

<file path=xl/tables/table39.xml><?xml version="1.0" encoding="utf-8"?>
<table xmlns="http://schemas.openxmlformats.org/spreadsheetml/2006/main" id="39" name="Ttable3Monmouth" displayName="Ttable3Monmouth" ref="A18:I25" totalsRowShown="0" headerRowDxfId="314" dataDxfId="312" headerRowBorderDxfId="313" tableBorderDxfId="311">
  <autoFilter ref="A18:I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310"/>
    <tableColumn id="2" name="Address" dataDxfId="309"/>
    <tableColumn id="3" name="City" dataDxfId="308"/>
    <tableColumn id="4" name="Zip" dataDxfId="307"/>
    <tableColumn id="5" name="Title" dataDxfId="306"/>
    <tableColumn id="6" name="Contact Person" dataDxfId="305"/>
    <tableColumn id="7" name="Telephone Number"/>
    <tableColumn id="8" name="Fax Number" dataDxfId="304"/>
    <tableColumn id="9" name="Email Address" dataDxfId="303" dataCellStyle="Hyperlink"/>
  </tableColumns>
  <tableStyleInfo name="TableStyleLight8" showFirstColumn="0" showLastColumn="0" showRowStripes="1" showColumnStripes="0"/>
</table>
</file>

<file path=xl/tables/table4.xml><?xml version="1.0" encoding="utf-8"?>
<table xmlns="http://schemas.openxmlformats.org/spreadsheetml/2006/main" id="4" name="Table1Bergen" displayName="Table1Bergen" ref="A4:I5" totalsRowShown="0" headerRowDxfId="747" dataDxfId="745" headerRowBorderDxfId="746">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744" dataCellStyle="Hyperlink"/>
    <tableColumn id="2" name="Address" dataDxfId="743"/>
    <tableColumn id="3" name="City" dataDxfId="742"/>
    <tableColumn id="4" name="Zip" dataDxfId="741">
      <calculatedColumnFormula>"07430"</calculatedColumnFormula>
    </tableColumn>
    <tableColumn id="5" name="Title" dataDxfId="740"/>
    <tableColumn id="6" name="Contact Person" dataDxfId="739"/>
    <tableColumn id="7" name="Telephone Number" dataDxfId="738"/>
    <tableColumn id="8" name="Fax Number" dataDxfId="737"/>
    <tableColumn id="9" name="Email Address" dataDxfId="736" dataCellStyle="Hyperlink"/>
  </tableColumns>
  <tableStyleInfo name="TableStyleLight8" showFirstColumn="0" showLastColumn="0" showRowStripes="1" showColumnStripes="0"/>
</table>
</file>

<file path=xl/tables/table40.xml><?xml version="1.0" encoding="utf-8"?>
<table xmlns="http://schemas.openxmlformats.org/spreadsheetml/2006/main" id="40" name="Table1Morris" displayName="Table1Morris" ref="A4:I5" totalsRowShown="0" headerRowDxfId="302" dataDxfId="300" headerRowBorderDxfId="301" tableBorderDxfId="299">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298" dataCellStyle="Hyperlink"/>
    <tableColumn id="2" name="Address" dataDxfId="297"/>
    <tableColumn id="3" name="City" dataDxfId="296"/>
    <tableColumn id="4" name="Zip" dataDxfId="295">
      <calculatedColumnFormula>"07054"</calculatedColumnFormula>
    </tableColumn>
    <tableColumn id="5" name="Title" dataDxfId="294"/>
    <tableColumn id="6" name="Contact Person" dataDxfId="293"/>
    <tableColumn id="7" name="Telephone Number" dataDxfId="292"/>
    <tableColumn id="8" name="Fax Number" dataDxfId="291"/>
    <tableColumn id="9" name="Email Address" dataDxfId="290" dataCellStyle="Hyperlink"/>
  </tableColumns>
  <tableStyleInfo name="TableStyleLight8" showFirstColumn="0" showLastColumn="0" showRowStripes="1" showColumnStripes="0"/>
</table>
</file>

<file path=xl/tables/table41.xml><?xml version="1.0" encoding="utf-8"?>
<table xmlns="http://schemas.openxmlformats.org/spreadsheetml/2006/main" id="41" name="Table2Morris" displayName="Table2Morris" ref="A9:I14" totalsRowShown="0" headerRowDxfId="289" dataDxfId="287" headerRowBorderDxfId="288" tableBorderDxfId="286">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285"/>
    <tableColumn id="2" name="Address" dataDxfId="284"/>
    <tableColumn id="3" name="City" dataDxfId="283"/>
    <tableColumn id="4" name="Zip" dataDxfId="282"/>
    <tableColumn id="5" name="Title" dataDxfId="281"/>
    <tableColumn id="6" name="Contact Person" dataDxfId="280"/>
    <tableColumn id="7" name="Telephone Number" dataDxfId="279"/>
    <tableColumn id="8" name="Fax Number" dataDxfId="278"/>
    <tableColumn id="9" name="Email Address" dataDxfId="277" dataCellStyle="Hyperlink"/>
  </tableColumns>
  <tableStyleInfo name="TableStyleLight8" showFirstColumn="0" showLastColumn="0" showRowStripes="1" showColumnStripes="0"/>
</table>
</file>

<file path=xl/tables/table42.xml><?xml version="1.0" encoding="utf-8"?>
<table xmlns="http://schemas.openxmlformats.org/spreadsheetml/2006/main" id="42" name="table3Morris" displayName="table3Morris" ref="A17:I19" totalsRowShown="0" headerRowDxfId="276" dataDxfId="274" headerRowBorderDxfId="275" tableBorderDxfId="273">
  <autoFilter ref="A17:I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272"/>
    <tableColumn id="2" name="Address" dataDxfId="271"/>
    <tableColumn id="3" name="City" dataDxfId="270"/>
    <tableColumn id="4" name="Zip" dataDxfId="269"/>
    <tableColumn id="5" name="Title" dataDxfId="268"/>
    <tableColumn id="6" name="Contact Person" dataDxfId="267"/>
    <tableColumn id="7" name="Telephone Number" dataDxfId="266"/>
    <tableColumn id="8" name="Fax Number" dataDxfId="265"/>
    <tableColumn id="9" name="Email Address" dataDxfId="264" dataCellStyle="Hyperlink"/>
  </tableColumns>
  <tableStyleInfo name="TableStyleLight8" showFirstColumn="0" showLastColumn="0" showRowStripes="1" showColumnStripes="0"/>
</table>
</file>

<file path=xl/tables/table43.xml><?xml version="1.0" encoding="utf-8"?>
<table xmlns="http://schemas.openxmlformats.org/spreadsheetml/2006/main" id="43" name="Table1Ocean" displayName="Table1Ocean" ref="A4:I5" totalsRowShown="0" headerRowDxfId="263" dataDxfId="261" headerRowBorderDxfId="262" tableBorderDxfId="260">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259" dataCellStyle="Hyperlink"/>
    <tableColumn id="2" name="Address" dataDxfId="258"/>
    <tableColumn id="3" name="City" dataDxfId="257"/>
    <tableColumn id="4" name="Zip" dataDxfId="256">
      <calculatedColumnFormula>"08754"</calculatedColumnFormula>
    </tableColumn>
    <tableColumn id="5" name="Title" dataDxfId="255"/>
    <tableColumn id="6" name="Contact Person" dataDxfId="254"/>
    <tableColumn id="7" name="Telephone Number" dataDxfId="253"/>
    <tableColumn id="8" name="Fax Number" dataDxfId="252"/>
    <tableColumn id="9" name="Email Address" dataDxfId="251" dataCellStyle="Hyperlink"/>
  </tableColumns>
  <tableStyleInfo name="TableStyleLight8" showFirstColumn="0" showLastColumn="0" showRowStripes="1" showColumnStripes="0"/>
</table>
</file>

<file path=xl/tables/table44.xml><?xml version="1.0" encoding="utf-8"?>
<table xmlns="http://schemas.openxmlformats.org/spreadsheetml/2006/main" id="44" name="Table2Ocean" displayName="Table2Ocean" ref="A9:I13" totalsRowShown="0" headerRowDxfId="250" dataDxfId="248" headerRowBorderDxfId="249" tableBorderDxfId="247">
  <autoFilter ref="A9:I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246"/>
    <tableColumn id="2" name="Address" dataDxfId="245"/>
    <tableColumn id="3" name="City" dataDxfId="244"/>
    <tableColumn id="4" name="Zip" dataDxfId="243"/>
    <tableColumn id="5" name="Title" dataDxfId="242"/>
    <tableColumn id="6" name="Contact Person" dataDxfId="241"/>
    <tableColumn id="7" name="Telephone Number" dataDxfId="240"/>
    <tableColumn id="8" name="Fax Number" dataDxfId="239"/>
    <tableColumn id="9" name="Email Address" dataDxfId="238" dataCellStyle="Hyperlink"/>
  </tableColumns>
  <tableStyleInfo name="TableStyleLight8" showFirstColumn="0" showLastColumn="0" showRowStripes="1" showColumnStripes="0"/>
</table>
</file>

<file path=xl/tables/table45.xml><?xml version="1.0" encoding="utf-8"?>
<table xmlns="http://schemas.openxmlformats.org/spreadsheetml/2006/main" id="45" name="Table3Ocean" displayName="Table3Ocean" ref="A16:I33" totalsRowShown="0" headerRowDxfId="237" dataDxfId="235" headerRowBorderDxfId="236" tableBorderDxfId="234">
  <autoFilter ref="A16:I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233"/>
    <tableColumn id="2" name="Address" dataDxfId="232"/>
    <tableColumn id="3" name="City" dataDxfId="231"/>
    <tableColumn id="4" name="Zip" dataDxfId="230"/>
    <tableColumn id="5" name="Title" dataDxfId="229"/>
    <tableColumn id="6" name="Contact Person" dataDxfId="228"/>
    <tableColumn id="7" name="Telephone Number" dataDxfId="227"/>
    <tableColumn id="8" name="Fax Number" dataDxfId="226"/>
    <tableColumn id="9" name="Email Address" dataDxfId="225" dataCellStyle="Hyperlink"/>
  </tableColumns>
  <tableStyleInfo name="TableStyleLight8" showFirstColumn="0" showLastColumn="0" showRowStripes="1" showColumnStripes="0"/>
</table>
</file>

<file path=xl/tables/table46.xml><?xml version="1.0" encoding="utf-8"?>
<table xmlns="http://schemas.openxmlformats.org/spreadsheetml/2006/main" id="46" name="Table1Passaic" displayName="Table1Passaic" ref="A4:I5" totalsRowShown="0" headerRowDxfId="224" dataDxfId="222" headerRowBorderDxfId="223" tableBorderDxfId="221">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220" dataCellStyle="Hyperlink"/>
    <tableColumn id="2" name="Address" dataDxfId="219"/>
    <tableColumn id="3" name="City" dataDxfId="218"/>
    <tableColumn id="4" name="Zip" dataDxfId="217">
      <calculatedColumnFormula>"07470"</calculatedColumnFormula>
    </tableColumn>
    <tableColumn id="5" name="Title" dataDxfId="216"/>
    <tableColumn id="6" name="Contact Person" dataDxfId="215"/>
    <tableColumn id="7" name="Telephone Number" dataDxfId="214"/>
    <tableColumn id="8" name="Fax Number" dataDxfId="213"/>
    <tableColumn id="9" name="Email Address" dataDxfId="212" dataCellStyle="Hyperlink"/>
  </tableColumns>
  <tableStyleInfo name="TableStyleLight8" showFirstColumn="0" showLastColumn="0" showRowStripes="1" showColumnStripes="0"/>
</table>
</file>

<file path=xl/tables/table47.xml><?xml version="1.0" encoding="utf-8"?>
<table xmlns="http://schemas.openxmlformats.org/spreadsheetml/2006/main" id="47" name="Table2Passaic" displayName="Table2Passaic" ref="A9:I12" totalsRowShown="0" headerRowDxfId="211" dataDxfId="209" headerRowBorderDxfId="210" tableBorderDxfId="208">
  <autoFilter ref="A9:I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207"/>
    <tableColumn id="2" name="Address" dataDxfId="206"/>
    <tableColumn id="3" name="City" dataDxfId="205"/>
    <tableColumn id="4" name="Zip" dataDxfId="204"/>
    <tableColumn id="5" name="Title" dataDxfId="203"/>
    <tableColumn id="6" name="Contact Person" dataDxfId="202"/>
    <tableColumn id="7" name="Telephone Number" dataDxfId="201"/>
    <tableColumn id="8" name="Fax Number" dataDxfId="200"/>
    <tableColumn id="9" name="Email Address" dataDxfId="199" dataCellStyle="Hyperlink"/>
  </tableColumns>
  <tableStyleInfo name="TableStyleLight8" showFirstColumn="0" showLastColumn="0" showRowStripes="1" showColumnStripes="0"/>
</table>
</file>

<file path=xl/tables/table48.xml><?xml version="1.0" encoding="utf-8"?>
<table xmlns="http://schemas.openxmlformats.org/spreadsheetml/2006/main" id="48" name="Table3Passaic" displayName="Table3Passaic" ref="A15:I24" totalsRowShown="0" headerRowDxfId="198" dataDxfId="196" headerRowBorderDxfId="197" tableBorderDxfId="195">
  <autoFilter ref="A15:I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194"/>
    <tableColumn id="2" name="Address" dataDxfId="193"/>
    <tableColumn id="3" name="City" dataDxfId="192"/>
    <tableColumn id="4" name="Zip" dataDxfId="191"/>
    <tableColumn id="5" name="Title" dataDxfId="190"/>
    <tableColumn id="6" name="Contact Person" dataDxfId="189"/>
    <tableColumn id="7" name="Telephone Number" dataDxfId="188"/>
    <tableColumn id="8" name="Fax Number" dataDxfId="187"/>
    <tableColumn id="9" name="Email Address" dataDxfId="186" dataCellStyle="Hyperlink"/>
  </tableColumns>
  <tableStyleInfo name="TableStyleLight8" showFirstColumn="0" showLastColumn="0" showRowStripes="1" showColumnStripes="0"/>
</table>
</file>

<file path=xl/tables/table49.xml><?xml version="1.0" encoding="utf-8"?>
<table xmlns="http://schemas.openxmlformats.org/spreadsheetml/2006/main" id="49" name="Table1Salem" displayName="Table1Salem" ref="A4:I5" totalsRowShown="0" headerRowDxfId="185" dataDxfId="183" headerRowBorderDxfId="184" tableBorderDxfId="182">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181" dataCellStyle="Hyperlink"/>
    <tableColumn id="2" name="Address" dataDxfId="180"/>
    <tableColumn id="3" name="City" dataDxfId="179"/>
    <tableColumn id="4" name="Zip" dataDxfId="178">
      <calculatedColumnFormula>"08098"</calculatedColumnFormula>
    </tableColumn>
    <tableColumn id="5" name="Title" dataDxfId="177"/>
    <tableColumn id="6" name="Contact Person" dataDxfId="176"/>
    <tableColumn id="7" name="Telephone Number" dataDxfId="175"/>
    <tableColumn id="8" name="Fax Number" dataDxfId="174"/>
    <tableColumn id="9" name="Email Address" dataDxfId="173" dataCellStyle="Hyperlink"/>
  </tableColumns>
  <tableStyleInfo name="TableStyleLight8" showFirstColumn="0" showLastColumn="0" showRowStripes="1" showColumnStripes="0"/>
</table>
</file>

<file path=xl/tables/table5.xml><?xml version="1.0" encoding="utf-8"?>
<table xmlns="http://schemas.openxmlformats.org/spreadsheetml/2006/main" id="5" name="Table2Bergen" displayName="Table2Bergen" ref="A9:I13" totalsRowShown="0" headerRowDxfId="735" dataDxfId="733" headerRowBorderDxfId="734">
  <autoFilter ref="A9:I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732"/>
    <tableColumn id="2" name="Address" dataDxfId="731"/>
    <tableColumn id="3" name="City" dataDxfId="730"/>
    <tableColumn id="4" name="Zip" dataDxfId="729"/>
    <tableColumn id="5" name="Title" dataDxfId="728"/>
    <tableColumn id="6" name="Contact Person" dataDxfId="727"/>
    <tableColumn id="7" name="Telephone Number" dataDxfId="726"/>
    <tableColumn id="8" name="Fax Number" dataDxfId="725"/>
    <tableColumn id="9" name="Email Address" dataDxfId="724" dataCellStyle="Hyperlink"/>
  </tableColumns>
  <tableStyleInfo name="TableStyleLight8" showFirstColumn="0" showLastColumn="0" showRowStripes="1" showColumnStripes="0"/>
</table>
</file>

<file path=xl/tables/table50.xml><?xml version="1.0" encoding="utf-8"?>
<table xmlns="http://schemas.openxmlformats.org/spreadsheetml/2006/main" id="50" name="Table2Salem" displayName="Table2Salem" ref="A9:I12" totalsRowShown="0" headerRowDxfId="172" dataDxfId="170" headerRowBorderDxfId="171" tableBorderDxfId="169">
  <autoFilter ref="A9:I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168"/>
    <tableColumn id="2" name="Address" dataDxfId="167"/>
    <tableColumn id="3" name="City" dataDxfId="166"/>
    <tableColumn id="4" name="Zip" dataDxfId="165"/>
    <tableColumn id="5" name="Title" dataDxfId="164"/>
    <tableColumn id="6" name="Contact Person" dataDxfId="163"/>
    <tableColumn id="7" name="Telephone Number" dataDxfId="162"/>
    <tableColumn id="8" name="Fax Number" dataDxfId="161"/>
    <tableColumn id="9" name="Email Address" dataDxfId="160" dataCellStyle="Hyperlink"/>
  </tableColumns>
  <tableStyleInfo name="TableStyleLight8" showFirstColumn="0" showLastColumn="0" showRowStripes="1" showColumnStripes="0"/>
</table>
</file>

<file path=xl/tables/table51.xml><?xml version="1.0" encoding="utf-8"?>
<table xmlns="http://schemas.openxmlformats.org/spreadsheetml/2006/main" id="51" name="Table3Salem" displayName="Table3Salem" ref="A15:I17" totalsRowShown="0" headerRowDxfId="159" dataDxfId="157" headerRowBorderDxfId="158" tableBorderDxfId="156">
  <autoFilter ref="A15:I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155"/>
    <tableColumn id="2" name="Address" dataDxfId="154"/>
    <tableColumn id="3" name="City" dataDxfId="153"/>
    <tableColumn id="4" name="Zip" dataDxfId="152"/>
    <tableColumn id="5" name="Title" dataDxfId="151"/>
    <tableColumn id="6" name="Contact Person" dataDxfId="150"/>
    <tableColumn id="7" name="Telephone Number" dataDxfId="149"/>
    <tableColumn id="8" name="Fax Number" dataDxfId="148"/>
    <tableColumn id="9" name="Email Address" dataDxfId="147" dataCellStyle="Hyperlink"/>
  </tableColumns>
  <tableStyleInfo name="TableStyleLight8" showFirstColumn="0" showLastColumn="0" showRowStripes="1" showColumnStripes="0"/>
</table>
</file>

<file path=xl/tables/table52.xml><?xml version="1.0" encoding="utf-8"?>
<table xmlns="http://schemas.openxmlformats.org/spreadsheetml/2006/main" id="52" name="Table1Somerset" displayName="Table1Somerset" ref="A4:I5" totalsRowShown="0" headerRowDxfId="146" dataDxfId="144" headerRowBorderDxfId="145" tableBorderDxfId="143">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142" dataCellStyle="Hyperlink"/>
    <tableColumn id="2" name="Address" dataDxfId="141"/>
    <tableColumn id="3" name="City" dataDxfId="140"/>
    <tableColumn id="4" name="Zip" dataDxfId="139">
      <calculatedColumnFormula>"08844"</calculatedColumnFormula>
    </tableColumn>
    <tableColumn id="5" name="Title" dataDxfId="138"/>
    <tableColumn id="6" name="Contact Person" dataDxfId="137"/>
    <tableColumn id="7" name="Telephone Number" dataDxfId="136"/>
    <tableColumn id="8" name="Fax Number" dataDxfId="135"/>
    <tableColumn id="9" name="Email Address" dataDxfId="134" dataCellStyle="Hyperlink"/>
  </tableColumns>
  <tableStyleInfo name="TableStyleLight8" showFirstColumn="0" showLastColumn="0" showRowStripes="1" showColumnStripes="0"/>
</table>
</file>

<file path=xl/tables/table53.xml><?xml version="1.0" encoding="utf-8"?>
<table xmlns="http://schemas.openxmlformats.org/spreadsheetml/2006/main" id="53" name="Table2Somerset" displayName="Table2Somerset" ref="A9:I14" totalsRowShown="0" headerRowDxfId="133" dataDxfId="131" headerRowBorderDxfId="132" tableBorderDxfId="130">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129"/>
    <tableColumn id="2" name="Address" dataDxfId="128"/>
    <tableColumn id="3" name="City" dataDxfId="127"/>
    <tableColumn id="4" name="Zip" dataDxfId="126"/>
    <tableColumn id="5" name="Title" dataDxfId="125"/>
    <tableColumn id="6" name="Contact Person" dataDxfId="124"/>
    <tableColumn id="7" name="Telephone Number" dataDxfId="123"/>
    <tableColumn id="8" name="Fax Number" dataDxfId="122"/>
    <tableColumn id="9" name="Email Address" dataDxfId="121" dataCellStyle="Hyperlink"/>
  </tableColumns>
  <tableStyleInfo name="TableStyleLight8" showFirstColumn="0" showLastColumn="0" showRowStripes="1" showColumnStripes="0"/>
</table>
</file>

<file path=xl/tables/table54.xml><?xml version="1.0" encoding="utf-8"?>
<table xmlns="http://schemas.openxmlformats.org/spreadsheetml/2006/main" id="54" name="Table3Somerset" displayName="Table3Somerset" ref="A17:I19" totalsRowShown="0" headerRowDxfId="120" dataDxfId="118" headerRowBorderDxfId="119" tableBorderDxfId="117">
  <autoFilter ref="A17:I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116"/>
    <tableColumn id="2" name="Address" dataDxfId="115"/>
    <tableColumn id="3" name="City" dataDxfId="114"/>
    <tableColumn id="4" name="Zip" dataDxfId="113"/>
    <tableColumn id="5" name="Title" dataDxfId="112"/>
    <tableColumn id="6" name="Contact Person" dataDxfId="111"/>
    <tableColumn id="7" name="Telephone Number" dataDxfId="110"/>
    <tableColumn id="8" name="Fax Number" dataDxfId="109"/>
    <tableColumn id="9" name="Email Address" dataDxfId="108" dataCellStyle="Hyperlink"/>
  </tableColumns>
  <tableStyleInfo name="TableStyleLight8" showFirstColumn="0" showLastColumn="0" showRowStripes="1" showColumnStripes="0"/>
</table>
</file>

<file path=xl/tables/table55.xml><?xml version="1.0" encoding="utf-8"?>
<table xmlns="http://schemas.openxmlformats.org/spreadsheetml/2006/main" id="55" name="Table1Sussex" displayName="Table1Sussex" ref="A4:I5" totalsRowShown="0" headerRowDxfId="107" dataDxfId="105" headerRowBorderDxfId="106" tableBorderDxfId="104">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103" dataCellStyle="Hyperlink"/>
    <tableColumn id="2" name="Address" dataDxfId="102"/>
    <tableColumn id="3" name="City" dataDxfId="101"/>
    <tableColumn id="4" name="Zip" dataDxfId="100">
      <calculatedColumnFormula>"07860"</calculatedColumnFormula>
    </tableColumn>
    <tableColumn id="5" name="Title" dataDxfId="99"/>
    <tableColumn id="6" name="Contact Person" dataDxfId="98"/>
    <tableColumn id="7" name="Telephone Number" dataDxfId="97"/>
    <tableColumn id="8" name="Fax Number" dataDxfId="96"/>
    <tableColumn id="9" name="Email Address" dataDxfId="95" dataCellStyle="Hyperlink"/>
  </tableColumns>
  <tableStyleInfo name="TableStyleLight8" showFirstColumn="0" showLastColumn="0" showRowStripes="1" showColumnStripes="0"/>
</table>
</file>

<file path=xl/tables/table56.xml><?xml version="1.0" encoding="utf-8"?>
<table xmlns="http://schemas.openxmlformats.org/spreadsheetml/2006/main" id="56" name="Table2Sussex" displayName="Table2Sussex" ref="A9:I12" totalsRowShown="0" headerRowDxfId="94" dataDxfId="92" headerRowBorderDxfId="93" tableBorderDxfId="91">
  <autoFilter ref="A9:I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90"/>
    <tableColumn id="2" name="Address" dataDxfId="89"/>
    <tableColumn id="3" name="City" dataDxfId="88"/>
    <tableColumn id="4" name="Zip" dataDxfId="87"/>
    <tableColumn id="5" name="Title" dataDxfId="86"/>
    <tableColumn id="6" name="Contact Person" dataDxfId="85"/>
    <tableColumn id="7" name="Telephone Number" dataDxfId="84"/>
    <tableColumn id="8" name="Fax Number" dataDxfId="83"/>
    <tableColumn id="9" name="Email Address" dataDxfId="82" dataCellStyle="Hyperlink"/>
  </tableColumns>
  <tableStyleInfo name="TableStyleLight8" showFirstColumn="0" showLastColumn="0" showRowStripes="1" showColumnStripes="0"/>
</table>
</file>

<file path=xl/tables/table57.xml><?xml version="1.0" encoding="utf-8"?>
<table xmlns="http://schemas.openxmlformats.org/spreadsheetml/2006/main" id="57" name="Table3Sussex" displayName="Table3Sussex" ref="A15:I18" totalsRowShown="0" headerRowDxfId="81" dataDxfId="79" headerRowBorderDxfId="80" tableBorderDxfId="78">
  <autoFilter ref="A15: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77"/>
    <tableColumn id="2" name="Address" dataDxfId="76"/>
    <tableColumn id="3" name="City" dataDxfId="75"/>
    <tableColumn id="4" name="Zip" dataDxfId="74"/>
    <tableColumn id="5" name="Title" dataDxfId="73"/>
    <tableColumn id="6" name="Contact Person" dataDxfId="72"/>
    <tableColumn id="7" name="Telephone Number" dataDxfId="71"/>
    <tableColumn id="8" name="Fax Number" dataDxfId="70"/>
    <tableColumn id="9" name="Email Address" dataDxfId="69" dataCellStyle="Hyperlink"/>
  </tableColumns>
  <tableStyleInfo name="TableStyleLight8" showFirstColumn="0" showLastColumn="0" showRowStripes="1" showColumnStripes="0"/>
</table>
</file>

<file path=xl/tables/table58.xml><?xml version="1.0" encoding="utf-8"?>
<table xmlns="http://schemas.openxmlformats.org/spreadsheetml/2006/main" id="58" name="Table1Union" displayName="Table1Union" ref="A4:I5" totalsRowShown="0" headerRowDxfId="68" dataDxfId="66" headerRowBorderDxfId="67" tableBorderDxfId="65">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64" dataCellStyle="Hyperlink"/>
    <tableColumn id="2" name="Address" dataDxfId="63"/>
    <tableColumn id="3" name="City" dataDxfId="62"/>
    <tableColumn id="4" name="Zip" dataDxfId="61">
      <calculatedColumnFormula>"07090"</calculatedColumnFormula>
    </tableColumn>
    <tableColumn id="5" name="Title" dataDxfId="60"/>
    <tableColumn id="6" name="Contact Person" dataDxfId="59"/>
    <tableColumn id="7" name="Telephone Number" dataDxfId="58"/>
    <tableColumn id="8" name="Fax Number" dataDxfId="57"/>
    <tableColumn id="9" name="Email Address" dataDxfId="56" dataCellStyle="Hyperlink"/>
  </tableColumns>
  <tableStyleInfo name="TableStyleLight8" showFirstColumn="0" showLastColumn="0" showRowStripes="1" showColumnStripes="0"/>
</table>
</file>

<file path=xl/tables/table59.xml><?xml version="1.0" encoding="utf-8"?>
<table xmlns="http://schemas.openxmlformats.org/spreadsheetml/2006/main" id="59" name="Table2Union" displayName="Table2Union" ref="A9:I13" totalsRowShown="0" headerRowDxfId="55" dataDxfId="53" headerRowBorderDxfId="54" tableBorderDxfId="52">
  <autoFilter ref="A9:I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51"/>
    <tableColumn id="2" name="Address" dataDxfId="50"/>
    <tableColumn id="3" name="City" dataDxfId="49"/>
    <tableColumn id="4" name="Zip" dataDxfId="48"/>
    <tableColumn id="5" name="Title" dataDxfId="47"/>
    <tableColumn id="6" name="Contact Person" dataDxfId="46"/>
    <tableColumn id="7" name="Telephone Number" dataDxfId="45"/>
    <tableColumn id="8" name="Fax Number" dataDxfId="44"/>
    <tableColumn id="9" name="Email Address" dataDxfId="43" dataCellStyle="Hyperlink"/>
  </tableColumns>
  <tableStyleInfo name="TableStyleLight8" showFirstColumn="0" showLastColumn="0" showRowStripes="1" showColumnStripes="0"/>
</table>
</file>

<file path=xl/tables/table6.xml><?xml version="1.0" encoding="utf-8"?>
<table xmlns="http://schemas.openxmlformats.org/spreadsheetml/2006/main" id="6" name="Table3Bergen" displayName="Table3Bergen" ref="A16:I25" totalsRowShown="0" headerRowDxfId="723" dataDxfId="721" headerRowBorderDxfId="722">
  <autoFilter ref="A16:I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720"/>
    <tableColumn id="2" name="Address" dataDxfId="719"/>
    <tableColumn id="3" name="City" dataDxfId="718"/>
    <tableColumn id="4" name="Zip" dataDxfId="717"/>
    <tableColumn id="5" name="Title" dataDxfId="716"/>
    <tableColumn id="6" name="Contact Person" dataDxfId="715"/>
    <tableColumn id="7" name="Telephone Number" dataDxfId="714"/>
    <tableColumn id="8" name="Fax Number" dataDxfId="713"/>
    <tableColumn id="9" name="Email Address" dataDxfId="712" dataCellStyle="Hyperlink"/>
  </tableColumns>
  <tableStyleInfo name="TableStyleLight8" showFirstColumn="0" showLastColumn="0" showRowStripes="1" showColumnStripes="0"/>
</table>
</file>

<file path=xl/tables/table60.xml><?xml version="1.0" encoding="utf-8"?>
<table xmlns="http://schemas.openxmlformats.org/spreadsheetml/2006/main" id="60" name="Table3Union" displayName="Table3Union" ref="A16:I26" totalsRowShown="0" headerRowDxfId="42" dataDxfId="40" headerRowBorderDxfId="41" tableBorderDxfId="39">
  <autoFilter ref="A16:I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38"/>
    <tableColumn id="2" name="Address" dataDxfId="37"/>
    <tableColumn id="3" name="City" dataDxfId="36"/>
    <tableColumn id="4" name="Zip" dataDxfId="35"/>
    <tableColumn id="5" name="Title" dataDxfId="34"/>
    <tableColumn id="6" name="Contact Person" dataDxfId="33"/>
    <tableColumn id="7" name="Telephone Number" dataDxfId="32"/>
    <tableColumn id="8" name="Fax Number" dataDxfId="31"/>
    <tableColumn id="9" name="Email Address" dataDxfId="30" dataCellStyle="Hyperlink"/>
  </tableColumns>
  <tableStyleInfo name="TableStyleLight8" showFirstColumn="0" showLastColumn="0" showRowStripes="1" showColumnStripes="0"/>
</table>
</file>

<file path=xl/tables/table61.xml><?xml version="1.0" encoding="utf-8"?>
<table xmlns="http://schemas.openxmlformats.org/spreadsheetml/2006/main" id="61" name="Table1Warren" displayName="Table1Warren" ref="A4:I5" totalsRowShown="0" headerRowDxfId="29" dataDxfId="27" headerRowBorderDxfId="28" tableBorderDxfId="26">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25" dataCellStyle="Hyperlink"/>
    <tableColumn id="2" name="Address" dataDxfId="24"/>
    <tableColumn id="3" name="City" dataDxfId="23"/>
    <tableColumn id="4" name="Zip" dataDxfId="22">
      <calculatedColumnFormula>"07882"</calculatedColumnFormula>
    </tableColumn>
    <tableColumn id="5" name="Title" dataDxfId="21"/>
    <tableColumn id="6" name="Contact Person" dataDxfId="20"/>
    <tableColumn id="7" name="Telephone Number" dataDxfId="19"/>
    <tableColumn id="8" name="Fax Number" dataDxfId="18"/>
    <tableColumn id="9" name="Email Address" dataDxfId="17" dataCellStyle="Hyperlink"/>
  </tableColumns>
  <tableStyleInfo name="TableStyleLight8" showFirstColumn="0" showLastColumn="0" showRowStripes="1" showColumnStripes="0"/>
</table>
</file>

<file path=xl/tables/table62.xml><?xml version="1.0" encoding="utf-8"?>
<table xmlns="http://schemas.openxmlformats.org/spreadsheetml/2006/main" id="62" name="Table2Warren" displayName="Table2Warren" ref="A9:I12" totalsRowShown="0" headerRowDxfId="16" dataDxfId="14" headerRowBorderDxfId="15" tableBorderDxfId="13">
  <autoFilter ref="A9:I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12"/>
    <tableColumn id="2" name="Address" dataDxfId="11"/>
    <tableColumn id="3" name="City" dataDxfId="10"/>
    <tableColumn id="4" name="Zip" dataDxfId="9"/>
    <tableColumn id="5" name="Title" dataDxfId="8"/>
    <tableColumn id="6" name="Contact Person" dataDxfId="7"/>
    <tableColumn id="7" name="Telephone Number" dataDxfId="6"/>
    <tableColumn id="8" name="Fax Number" dataDxfId="5"/>
    <tableColumn id="9" name="Email Address" dataDxfId="4" dataCellStyle="Hyperlink"/>
  </tableColumns>
  <tableStyleInfo name="TableStyleLight8" showFirstColumn="0" showLastColumn="0" showRowStripes="1" showColumnStripes="0"/>
</table>
</file>

<file path=xl/tables/table63.xml><?xml version="1.0" encoding="utf-8"?>
<table xmlns="http://schemas.openxmlformats.org/spreadsheetml/2006/main" id="63" name="Table3Warren" displayName="Table3Warren" ref="A15:I17" totalsRowShown="0" headerRowDxfId="3" headerRowBorderDxfId="2" tableBorderDxfId="1">
  <autoFilter ref="A15:I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tableColumn id="2" name="Address"/>
    <tableColumn id="3" name="City"/>
    <tableColumn id="4" name="Zip"/>
    <tableColumn id="5" name="Title"/>
    <tableColumn id="6" name="Contact Person"/>
    <tableColumn id="7" name="Telephone Number"/>
    <tableColumn id="8" name="Fax Number"/>
    <tableColumn id="9" name="Email Address" dataDxfId="0" dataCellStyle="Hyperlink"/>
  </tableColumns>
  <tableStyleInfo name="TableStyleLight8" showFirstColumn="0" showLastColumn="0" showRowStripes="1" showColumnStripes="0"/>
</table>
</file>

<file path=xl/tables/table7.xml><?xml version="1.0" encoding="utf-8"?>
<table xmlns="http://schemas.openxmlformats.org/spreadsheetml/2006/main" id="7" name="Table1Burlington" displayName="Table1Burlington" ref="A4:I5" totalsRowShown="0" headerRowDxfId="711" dataDxfId="709" headerRowBorderDxfId="710" tableBorderDxfId="708">
  <autoFilter ref="A4:I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Website Link" dataDxfId="707" dataCellStyle="Hyperlink"/>
    <tableColumn id="2" name="Address" dataDxfId="706"/>
    <tableColumn id="3" name="City" dataDxfId="705"/>
    <tableColumn id="4" name="Zip" dataDxfId="704">
      <calculatedColumnFormula>"08060"</calculatedColumnFormula>
    </tableColumn>
    <tableColumn id="5" name="Title" dataDxfId="703"/>
    <tableColumn id="6" name="Contact Person" dataDxfId="702"/>
    <tableColumn id="7" name="Telephone Number" dataDxfId="701"/>
    <tableColumn id="8" name="Fax Number" dataDxfId="700"/>
    <tableColumn id="9" name="Email Address" dataDxfId="699" dataCellStyle="Hyperlink"/>
  </tableColumns>
  <tableStyleInfo name="TableStyleLight8" showFirstColumn="0" showLastColumn="0" showRowStripes="1" showColumnStripes="0"/>
</table>
</file>

<file path=xl/tables/table8.xml><?xml version="1.0" encoding="utf-8"?>
<table xmlns="http://schemas.openxmlformats.org/spreadsheetml/2006/main" id="8" name="Table2Burlington" displayName="Table2Burlington" ref="A9:I14" totalsRowShown="0" headerRowDxfId="698" dataDxfId="696" headerRowBorderDxfId="697">
  <autoFilter ref="A9: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SMC Name" dataDxfId="695"/>
    <tableColumn id="2" name="Address" dataDxfId="694"/>
    <tableColumn id="3" name="City" dataDxfId="693"/>
    <tableColumn id="4" name="Zip" dataDxfId="692"/>
    <tableColumn id="5" name="Title" dataDxfId="691"/>
    <tableColumn id="6" name="Contact Person" dataDxfId="690"/>
    <tableColumn id="7" name="Telephone Number" dataDxfId="689"/>
    <tableColumn id="8" name="Fax Number" dataDxfId="688"/>
    <tableColumn id="9" name="Email Address" dataDxfId="687" dataCellStyle="Hyperlink"/>
  </tableColumns>
  <tableStyleInfo name="TableStyleLight8" showFirstColumn="0" showLastColumn="0" showRowStripes="1" showColumnStripes="0"/>
</table>
</file>

<file path=xl/tables/table9.xml><?xml version="1.0" encoding="utf-8"?>
<table xmlns="http://schemas.openxmlformats.org/spreadsheetml/2006/main" id="9" name="Table3Burlington" displayName="Table3Burlington" ref="A17:I21" totalsRowShown="0" headerRowDxfId="686" dataDxfId="684" headerRowBorderDxfId="685">
  <autoFilter ref="A17: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SFSP Sponsor Name" dataDxfId="683"/>
    <tableColumn id="2" name="Address" dataDxfId="682"/>
    <tableColumn id="3" name="City" dataDxfId="681"/>
    <tableColumn id="4" name="Zip" dataDxfId="680"/>
    <tableColumn id="5" name="Title" dataDxfId="679"/>
    <tableColumn id="6" name="Contact Person" dataDxfId="678"/>
    <tableColumn id="7" name="Telephone Number" dataDxfId="677"/>
    <tableColumn id="8" name="Fax Number" dataDxfId="676"/>
    <tableColumn id="9" name="Email Address" dataDxfId="675" dataCellStyle="Hyperlin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mailto:growth@aramark.com" TargetMode="External"/><Relationship Id="rId13" Type="http://schemas.openxmlformats.org/officeDocument/2006/relationships/hyperlink" Target="mailto:michael.harrington@compass-usa.com" TargetMode="External"/><Relationship Id="rId18" Type="http://schemas.openxmlformats.org/officeDocument/2006/relationships/hyperlink" Target="https://www.state.nj.us/education/students/safety/sandp/sel/" TargetMode="External"/><Relationship Id="rId3" Type="http://schemas.openxmlformats.org/officeDocument/2006/relationships/hyperlink" Target="mailto:repauno@verizon.net" TargetMode="External"/><Relationship Id="rId21" Type="http://schemas.openxmlformats.org/officeDocument/2006/relationships/printerSettings" Target="../printerSettings/printerSettings9.bin"/><Relationship Id="rId7" Type="http://schemas.openxmlformats.org/officeDocument/2006/relationships/hyperlink" Target="mailto:gla@nsfm.com" TargetMode="External"/><Relationship Id="rId12" Type="http://schemas.openxmlformats.org/officeDocument/2006/relationships/hyperlink" Target="mailto:dmcnulty@co.gloucester.nj.us" TargetMode="External"/><Relationship Id="rId17" Type="http://schemas.openxmlformats.org/officeDocument/2006/relationships/hyperlink" Target="https://nj.pbslearningmedia.org/subjects/preschool/social-and-emotional-development/" TargetMode="External"/><Relationship Id="rId25" Type="http://schemas.openxmlformats.org/officeDocument/2006/relationships/table" Target="../tables/table24.xml"/><Relationship Id="rId2" Type="http://schemas.openxmlformats.org/officeDocument/2006/relationships/hyperlink" Target="mailto:jjezek@thearcgloucester.org" TargetMode="External"/><Relationship Id="rId16" Type="http://schemas.openxmlformats.org/officeDocument/2006/relationships/hyperlink" Target="https://classroom.kidshealth.org/classroom/index.jsp?Grade=68&amp;Section=personal" TargetMode="External"/><Relationship Id="rId20" Type="http://schemas.openxmlformats.org/officeDocument/2006/relationships/hyperlink" Target="http://actforyouth.net/youth_development/professionals/sel/" TargetMode="External"/><Relationship Id="rId1" Type="http://schemas.openxmlformats.org/officeDocument/2006/relationships/hyperlink" Target="mailto:jgeraci@gcecnj.org" TargetMode="External"/><Relationship Id="rId6" Type="http://schemas.openxmlformats.org/officeDocument/2006/relationships/hyperlink" Target="mailto:billm@nsfm.com" TargetMode="External"/><Relationship Id="rId11" Type="http://schemas.openxmlformats.org/officeDocument/2006/relationships/hyperlink" Target="http://www.co.gloucester.nj.us/depts/e/emeresponse/ememanage/default.asp" TargetMode="External"/><Relationship Id="rId24" Type="http://schemas.openxmlformats.org/officeDocument/2006/relationships/table" Target="../tables/table23.xml"/><Relationship Id="rId5" Type="http://schemas.openxmlformats.org/officeDocument/2006/relationships/hyperlink" Target="mailto:troot@gcbgc.org" TargetMode="External"/><Relationship Id="rId15" Type="http://schemas.openxmlformats.org/officeDocument/2006/relationships/hyperlink" Target="https://foodfinder.us/" TargetMode="External"/><Relationship Id="rId23" Type="http://schemas.openxmlformats.org/officeDocument/2006/relationships/table" Target="../tables/table22.xml"/><Relationship Id="rId10" Type="http://schemas.openxmlformats.org/officeDocument/2006/relationships/hyperlink" Target="mailto:nancy.frusco@sodexo.com" TargetMode="External"/><Relationship Id="rId19" Type="http://schemas.openxmlformats.org/officeDocument/2006/relationships/hyperlink" Target="https://www.casel.org/wp-content/uploads/2017/08/Sample-Teaching-Activities-to-Support-Core-Competencies-8-20-17.pdf" TargetMode="External"/><Relationship Id="rId4" Type="http://schemas.openxmlformats.org/officeDocument/2006/relationships/hyperlink" Target="mailto:wigfall@rowan.edu" TargetMode="External"/><Relationship Id="rId9" Type="http://schemas.openxmlformats.org/officeDocument/2006/relationships/hyperlink" Target="mailto:karenm@nsfm.com" TargetMode="External"/><Relationship Id="rId14" Type="http://schemas.openxmlformats.org/officeDocument/2006/relationships/hyperlink" Target="mailto:covidplanning@revolutionfoods.com" TargetMode="External"/><Relationship Id="rId22"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8" Type="http://schemas.openxmlformats.org/officeDocument/2006/relationships/hyperlink" Target="mailto:Fpensallorto@bboed.org" TargetMode="External"/><Relationship Id="rId13" Type="http://schemas.openxmlformats.org/officeDocument/2006/relationships/hyperlink" Target="http://www.hudsoncountynj.org/oem/" TargetMode="External"/><Relationship Id="rId18" Type="http://schemas.openxmlformats.org/officeDocument/2006/relationships/hyperlink" Target="https://classroom.kidshealth.org/classroom/index.jsp?Grade=68&amp;Section=personal" TargetMode="External"/><Relationship Id="rId26" Type="http://schemas.openxmlformats.org/officeDocument/2006/relationships/table" Target="../tables/table26.xml"/><Relationship Id="rId3" Type="http://schemas.openxmlformats.org/officeDocument/2006/relationships/hyperlink" Target="mailto:dcalamoneri@hobokennj.gov" TargetMode="External"/><Relationship Id="rId21" Type="http://schemas.openxmlformats.org/officeDocument/2006/relationships/hyperlink" Target="https://www.casel.org/wp-content/uploads/2017/08/Sample-Teaching-Activities-to-Support-Core-Competencies-8-20-17.pdf" TargetMode="External"/><Relationship Id="rId7" Type="http://schemas.openxmlformats.org/officeDocument/2006/relationships/hyperlink" Target="mailto:jgomez@westnewyorknj.org" TargetMode="External"/><Relationship Id="rId12" Type="http://schemas.openxmlformats.org/officeDocument/2006/relationships/hyperlink" Target="mailto:ktorchia@maschiofood.com" TargetMode="External"/><Relationship Id="rId17" Type="http://schemas.openxmlformats.org/officeDocument/2006/relationships/hyperlink" Target="https://foodfinder.us/" TargetMode="External"/><Relationship Id="rId25" Type="http://schemas.openxmlformats.org/officeDocument/2006/relationships/table" Target="../tables/table25.xml"/><Relationship Id="rId2" Type="http://schemas.openxmlformats.org/officeDocument/2006/relationships/hyperlink" Target="mailto:Jcellini@northbergen.org" TargetMode="External"/><Relationship Id="rId16" Type="http://schemas.openxmlformats.org/officeDocument/2006/relationships/hyperlink" Target="mailto:covidplanning@revolutionfoods.com" TargetMode="External"/><Relationship Id="rId20" Type="http://schemas.openxmlformats.org/officeDocument/2006/relationships/hyperlink" Target="https://www.state.nj.us/education/students/safety/sandp/sel/" TargetMode="External"/><Relationship Id="rId1" Type="http://schemas.openxmlformats.org/officeDocument/2006/relationships/hyperlink" Target="mailto:acarter@jcnj.org" TargetMode="External"/><Relationship Id="rId6" Type="http://schemas.openxmlformats.org/officeDocument/2006/relationships/hyperlink" Target="mailto:michael.pichowicz@staff.harrisonschools.org" TargetMode="External"/><Relationship Id="rId11" Type="http://schemas.openxmlformats.org/officeDocument/2006/relationships/hyperlink" Target="mailto:jzeligson@jcboe.org" TargetMode="External"/><Relationship Id="rId24" Type="http://schemas.openxmlformats.org/officeDocument/2006/relationships/drawing" Target="../drawings/drawing9.xml"/><Relationship Id="rId5" Type="http://schemas.openxmlformats.org/officeDocument/2006/relationships/hyperlink" Target="mailto:roladahboul@tow-nj.net" TargetMode="External"/><Relationship Id="rId15" Type="http://schemas.openxmlformats.org/officeDocument/2006/relationships/hyperlink" Target="mailto:michael.harrington@compass-usa.com" TargetMode="External"/><Relationship Id="rId23" Type="http://schemas.openxmlformats.org/officeDocument/2006/relationships/printerSettings" Target="../printerSettings/printerSettings10.bin"/><Relationship Id="rId10" Type="http://schemas.openxmlformats.org/officeDocument/2006/relationships/hyperlink" Target="mailto:cwebster@ucboe.us" TargetMode="External"/><Relationship Id="rId19" Type="http://schemas.openxmlformats.org/officeDocument/2006/relationships/hyperlink" Target="https://nj.pbslearningmedia.org/subjects/preschool/social-and-emotional-development/" TargetMode="External"/><Relationship Id="rId4" Type="http://schemas.openxmlformats.org/officeDocument/2006/relationships/hyperlink" Target="mailto:mark.rogers@myguttenberg.com" TargetMode="External"/><Relationship Id="rId9" Type="http://schemas.openxmlformats.org/officeDocument/2006/relationships/hyperlink" Target="mailto:jjosiah@hcstonline.org" TargetMode="External"/><Relationship Id="rId14" Type="http://schemas.openxmlformats.org/officeDocument/2006/relationships/hyperlink" Target="mailto:jwoods@hcnj.us" TargetMode="External"/><Relationship Id="rId22" Type="http://schemas.openxmlformats.org/officeDocument/2006/relationships/hyperlink" Target="http://actforyouth.net/youth_development/professionals/sel/" TargetMode="External"/><Relationship Id="rId27" Type="http://schemas.openxmlformats.org/officeDocument/2006/relationships/table" Target="../tables/table27.xml"/></Relationships>
</file>

<file path=xl/worksheets/_rels/sheet12.xml.rels><?xml version="1.0" encoding="UTF-8" standalone="yes"?>
<Relationships xmlns="http://schemas.openxmlformats.org/package/2006/relationships"><Relationship Id="rId8" Type="http://schemas.openxmlformats.org/officeDocument/2006/relationships/hyperlink" Target="https://foodfinder.us/" TargetMode="External"/><Relationship Id="rId13" Type="http://schemas.openxmlformats.org/officeDocument/2006/relationships/hyperlink" Target="http://actforyouth.net/youth_development/professionals/sel/" TargetMode="External"/><Relationship Id="rId18" Type="http://schemas.openxmlformats.org/officeDocument/2006/relationships/table" Target="../tables/table30.xml"/><Relationship Id="rId3" Type="http://schemas.openxmlformats.org/officeDocument/2006/relationships/hyperlink" Target="mailto:adolph.orlando@use.salvationarmy.org" TargetMode="External"/><Relationship Id="rId7" Type="http://schemas.openxmlformats.org/officeDocument/2006/relationships/hyperlink" Target="mailto:covidplanning@revolutionfoods.com" TargetMode="External"/><Relationship Id="rId12" Type="http://schemas.openxmlformats.org/officeDocument/2006/relationships/hyperlink" Target="https://www.casel.org/wp-content/uploads/2017/08/Sample-Teaching-Activities-to-Support-Core-Competencies-8-20-17.pdf" TargetMode="External"/><Relationship Id="rId17" Type="http://schemas.openxmlformats.org/officeDocument/2006/relationships/table" Target="../tables/table29.xml"/><Relationship Id="rId2" Type="http://schemas.openxmlformats.org/officeDocument/2006/relationships/hyperlink" Target="mailto:efranz@mbs.net" TargetMode="External"/><Relationship Id="rId16" Type="http://schemas.openxmlformats.org/officeDocument/2006/relationships/table" Target="../tables/table28.xml"/><Relationship Id="rId1" Type="http://schemas.openxmlformats.org/officeDocument/2006/relationships/hyperlink" Target="mailto:Lorena.Castillo@use.salvationarmy.org" TargetMode="External"/><Relationship Id="rId6" Type="http://schemas.openxmlformats.org/officeDocument/2006/relationships/hyperlink" Target="mailto:bfahey@co.hunterdon.nj.us" TargetMode="External"/><Relationship Id="rId11" Type="http://schemas.openxmlformats.org/officeDocument/2006/relationships/hyperlink" Target="https://www.state.nj.us/education/students/safety/sandp/sel/" TargetMode="External"/><Relationship Id="rId5" Type="http://schemas.openxmlformats.org/officeDocument/2006/relationships/hyperlink" Target="http://www.co.hunterdon.nj.us/oem.html" TargetMode="External"/><Relationship Id="rId15" Type="http://schemas.openxmlformats.org/officeDocument/2006/relationships/drawing" Target="../drawings/drawing10.xml"/><Relationship Id="rId10" Type="http://schemas.openxmlformats.org/officeDocument/2006/relationships/hyperlink" Target="https://nj.pbslearningmedia.org/subjects/preschool/social-and-emotional-development/" TargetMode="External"/><Relationship Id="rId4" Type="http://schemas.openxmlformats.org/officeDocument/2006/relationships/hyperlink" Target="mailto:ktorchia@maschiofood.com" TargetMode="External"/><Relationship Id="rId9" Type="http://schemas.openxmlformats.org/officeDocument/2006/relationships/hyperlink" Target="https://classroom.kidshealth.org/classroom/index.jsp?Grade=68&amp;Section=personal" TargetMode="External"/><Relationship Id="rId1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mercercounty.org/departments/emergency-management-public-safety" TargetMode="External"/><Relationship Id="rId13" Type="http://schemas.openxmlformats.org/officeDocument/2006/relationships/hyperlink" Target="https://classroom.kidshealth.org/classroom/index.jsp?Grade=68&amp;Section=personal" TargetMode="External"/><Relationship Id="rId18" Type="http://schemas.openxmlformats.org/officeDocument/2006/relationships/printerSettings" Target="../printerSettings/printerSettings12.bin"/><Relationship Id="rId3" Type="http://schemas.openxmlformats.org/officeDocument/2006/relationships/hyperlink" Target="mailto:Rcoleman@bhcmercer.org" TargetMode="External"/><Relationship Id="rId21" Type="http://schemas.openxmlformats.org/officeDocument/2006/relationships/table" Target="../tables/table32.xml"/><Relationship Id="rId7" Type="http://schemas.openxmlformats.org/officeDocument/2006/relationships/hyperlink" Target="mailto:nancy.frusco@sodexo.com" TargetMode="External"/><Relationship Id="rId12" Type="http://schemas.openxmlformats.org/officeDocument/2006/relationships/hyperlink" Target="https://foodfinder.us/" TargetMode="External"/><Relationship Id="rId17" Type="http://schemas.openxmlformats.org/officeDocument/2006/relationships/hyperlink" Target="http://actforyouth.net/youth_development/professionals/sel/" TargetMode="External"/><Relationship Id="rId2" Type="http://schemas.openxmlformats.org/officeDocument/2006/relationships/hyperlink" Target="mailto:kmcqueen@trentonymca.org" TargetMode="External"/><Relationship Id="rId16" Type="http://schemas.openxmlformats.org/officeDocument/2006/relationships/hyperlink" Target="https://www.casel.org/wp-content/uploads/2017/08/Sample-Teaching-Activities-to-Support-Core-Competencies-8-20-17.pdf" TargetMode="External"/><Relationship Id="rId20" Type="http://schemas.openxmlformats.org/officeDocument/2006/relationships/table" Target="../tables/table31.xml"/><Relationship Id="rId1" Type="http://schemas.openxmlformats.org/officeDocument/2006/relationships/hyperlink" Target="mailto:mrichardson@trentonnj.org" TargetMode="External"/><Relationship Id="rId6" Type="http://schemas.openxmlformats.org/officeDocument/2006/relationships/hyperlink" Target="mailto:karenm@nsfm.com" TargetMode="External"/><Relationship Id="rId11" Type="http://schemas.openxmlformats.org/officeDocument/2006/relationships/hyperlink" Target="mailto:covidplanning@revolutionfoods.com" TargetMode="External"/><Relationship Id="rId5" Type="http://schemas.openxmlformats.org/officeDocument/2006/relationships/hyperlink" Target="mailto:growth@aramark.com" TargetMode="External"/><Relationship Id="rId15" Type="http://schemas.openxmlformats.org/officeDocument/2006/relationships/hyperlink" Target="https://www.state.nj.us/education/students/safety/sandp/sel/" TargetMode="External"/><Relationship Id="rId10" Type="http://schemas.openxmlformats.org/officeDocument/2006/relationships/hyperlink" Target="mailto:michael.harrington@compass-usa.com" TargetMode="External"/><Relationship Id="rId19" Type="http://schemas.openxmlformats.org/officeDocument/2006/relationships/drawing" Target="../drawings/drawing11.xml"/><Relationship Id="rId4" Type="http://schemas.openxmlformats.org/officeDocument/2006/relationships/hyperlink" Target="mailto:ktorchia@maschiofood.com" TargetMode="External"/><Relationship Id="rId9" Type="http://schemas.openxmlformats.org/officeDocument/2006/relationships/hyperlink" Target="mailto:Rhartman@mercercounty.org" TargetMode="External"/><Relationship Id="rId14" Type="http://schemas.openxmlformats.org/officeDocument/2006/relationships/hyperlink" Target="https://nj.pbslearningmedia.org/subjects/preschool/social-and-emotional-development/" TargetMode="External"/><Relationship Id="rId22" Type="http://schemas.openxmlformats.org/officeDocument/2006/relationships/table" Target="../tables/table33.xml"/></Relationships>
</file>

<file path=xl/worksheets/_rels/sheet14.xml.rels><?xml version="1.0" encoding="UTF-8" standalone="yes"?>
<Relationships xmlns="http://schemas.openxmlformats.org/package/2006/relationships"><Relationship Id="rId8" Type="http://schemas.openxmlformats.org/officeDocument/2006/relationships/hyperlink" Target="mailto:growth@aramark.com" TargetMode="External"/><Relationship Id="rId13" Type="http://schemas.openxmlformats.org/officeDocument/2006/relationships/hyperlink" Target="mailto:covidplanning@revolutionfoods.com" TargetMode="External"/><Relationship Id="rId18" Type="http://schemas.openxmlformats.org/officeDocument/2006/relationships/hyperlink" Target="https://www.casel.org/wp-content/uploads/2017/08/Sample-Teaching-Activities-to-Support-Core-Competencies-8-20-17.pdf" TargetMode="External"/><Relationship Id="rId3" Type="http://schemas.openxmlformats.org/officeDocument/2006/relationships/hyperlink" Target="mailto:jnorris@carteretlibrary.org" TargetMode="External"/><Relationship Id="rId21" Type="http://schemas.openxmlformats.org/officeDocument/2006/relationships/drawing" Target="../drawings/drawing12.xml"/><Relationship Id="rId7" Type="http://schemas.openxmlformats.org/officeDocument/2006/relationships/hyperlink" Target="mailto:ktorchia@maschiofood.com" TargetMode="External"/><Relationship Id="rId12" Type="http://schemas.openxmlformats.org/officeDocument/2006/relationships/hyperlink" Target="mailto:michael.harrington@compass-usa.com" TargetMode="External"/><Relationship Id="rId17" Type="http://schemas.openxmlformats.org/officeDocument/2006/relationships/hyperlink" Target="https://www.state.nj.us/education/students/safety/sandp/sel/" TargetMode="External"/><Relationship Id="rId2" Type="http://schemas.openxmlformats.org/officeDocument/2006/relationships/hyperlink" Target="mailto:nickyssnewbrunswick@gmail.com" TargetMode="External"/><Relationship Id="rId16" Type="http://schemas.openxmlformats.org/officeDocument/2006/relationships/hyperlink" Target="https://nj.pbslearningmedia.org/subjects/preschool/social-and-emotional-development/" TargetMode="External"/><Relationship Id="rId20" Type="http://schemas.openxmlformats.org/officeDocument/2006/relationships/printerSettings" Target="../printerSettings/printerSettings13.bin"/><Relationship Id="rId1" Type="http://schemas.openxmlformats.org/officeDocument/2006/relationships/hyperlink" Target="mailto:info@kiddiekeepwell.org" TargetMode="External"/><Relationship Id="rId6" Type="http://schemas.openxmlformats.org/officeDocument/2006/relationships/hyperlink" Target="mailto:abaay@hpboro.com" TargetMode="External"/><Relationship Id="rId11" Type="http://schemas.openxmlformats.org/officeDocument/2006/relationships/hyperlink" Target="mailto:Bill.johnson@co.middlesex.nj.us" TargetMode="External"/><Relationship Id="rId24" Type="http://schemas.openxmlformats.org/officeDocument/2006/relationships/table" Target="../tables/table36.xml"/><Relationship Id="rId5" Type="http://schemas.openxmlformats.org/officeDocument/2006/relationships/hyperlink" Target="mailto:nmackres@jamesburg.org" TargetMode="External"/><Relationship Id="rId15" Type="http://schemas.openxmlformats.org/officeDocument/2006/relationships/hyperlink" Target="https://classroom.kidshealth.org/classroom/index.jsp?Grade=68&amp;Section=personal" TargetMode="External"/><Relationship Id="rId23" Type="http://schemas.openxmlformats.org/officeDocument/2006/relationships/table" Target="../tables/table35.xml"/><Relationship Id="rId10" Type="http://schemas.openxmlformats.org/officeDocument/2006/relationships/hyperlink" Target="http://www.middlesexcountynj.gov/Government/Departments/PSH/Pages/Office-of-Emergency-Management%20Main%20Page.aspx" TargetMode="External"/><Relationship Id="rId19" Type="http://schemas.openxmlformats.org/officeDocument/2006/relationships/hyperlink" Target="http://actforyouth.net/youth_development/professionals/sel/" TargetMode="External"/><Relationship Id="rId4" Type="http://schemas.openxmlformats.org/officeDocument/2006/relationships/hyperlink" Target="mailto:j.torres@perthamboynj.org" TargetMode="External"/><Relationship Id="rId9" Type="http://schemas.openxmlformats.org/officeDocument/2006/relationships/hyperlink" Target="mailto:nancy.frusco@sodexo.com" TargetMode="External"/><Relationship Id="rId14" Type="http://schemas.openxmlformats.org/officeDocument/2006/relationships/hyperlink" Target="https://foodfinder.us/" TargetMode="External"/><Relationship Id="rId22" Type="http://schemas.openxmlformats.org/officeDocument/2006/relationships/table" Target="../tables/table34.xml"/></Relationships>
</file>

<file path=xl/worksheets/_rels/sheet15.xml.rels><?xml version="1.0" encoding="UTF-8" standalone="yes"?>
<Relationships xmlns="http://schemas.openxmlformats.org/package/2006/relationships"><Relationship Id="rId8" Type="http://schemas.openxmlformats.org/officeDocument/2006/relationships/hyperlink" Target="mailto:ktorchia@maschiofood.com" TargetMode="External"/><Relationship Id="rId13" Type="http://schemas.openxmlformats.org/officeDocument/2006/relationships/hyperlink" Target="mailto:moppegaard@mcsonj.org" TargetMode="External"/><Relationship Id="rId18" Type="http://schemas.openxmlformats.org/officeDocument/2006/relationships/hyperlink" Target="https://nj.pbslearningmedia.org/subjects/preschool/social-and-emotional-development/" TargetMode="External"/><Relationship Id="rId26" Type="http://schemas.openxmlformats.org/officeDocument/2006/relationships/table" Target="../tables/table39.xml"/><Relationship Id="rId3" Type="http://schemas.openxmlformats.org/officeDocument/2006/relationships/hyperlink" Target="mailto:browni@asburypark.k12.nj.us" TargetMode="External"/><Relationship Id="rId21" Type="http://schemas.openxmlformats.org/officeDocument/2006/relationships/hyperlink" Target="http://actforyouth.net/youth_development/professionals/sel/" TargetMode="External"/><Relationship Id="rId7" Type="http://schemas.openxmlformats.org/officeDocument/2006/relationships/hyperlink" Target="mailto:menteri@rbb.k12.nj.us" TargetMode="External"/><Relationship Id="rId12" Type="http://schemas.openxmlformats.org/officeDocument/2006/relationships/hyperlink" Target="https://www.mcsonj.org/divisions/emergency-management/" TargetMode="External"/><Relationship Id="rId17" Type="http://schemas.openxmlformats.org/officeDocument/2006/relationships/hyperlink" Target="https://classroom.kidshealth.org/classroom/index.jsp?Grade=68&amp;Section=personal" TargetMode="External"/><Relationship Id="rId25" Type="http://schemas.openxmlformats.org/officeDocument/2006/relationships/table" Target="../tables/table38.xml"/><Relationship Id="rId2" Type="http://schemas.openxmlformats.org/officeDocument/2006/relationships/hyperlink" Target="mailto:jstrehl@highlandsborough.org" TargetMode="External"/><Relationship Id="rId16" Type="http://schemas.openxmlformats.org/officeDocument/2006/relationships/hyperlink" Target="https://foodfinder.us/" TargetMode="External"/><Relationship Id="rId20" Type="http://schemas.openxmlformats.org/officeDocument/2006/relationships/hyperlink" Target="https://www.casel.org/wp-content/uploads/2017/08/Sample-Teaching-Activities-to-Support-Core-Competencies-8-20-17.pdf" TargetMode="External"/><Relationship Id="rId1" Type="http://schemas.openxmlformats.org/officeDocument/2006/relationships/hyperlink" Target="mailto:kstackhouse@collieryouthservices.org" TargetMode="External"/><Relationship Id="rId6" Type="http://schemas.openxmlformats.org/officeDocument/2006/relationships/hyperlink" Target="mailto:ramunson@longbranch.k12.nj.us" TargetMode="External"/><Relationship Id="rId11" Type="http://schemas.openxmlformats.org/officeDocument/2006/relationships/hyperlink" Target="mailto:nancy.frusco@sodexo.com" TargetMode="External"/><Relationship Id="rId24" Type="http://schemas.openxmlformats.org/officeDocument/2006/relationships/table" Target="../tables/table37.xml"/><Relationship Id="rId5" Type="http://schemas.openxmlformats.org/officeDocument/2006/relationships/hyperlink" Target="mailto:eleo@fulfillnj.org" TargetMode="External"/><Relationship Id="rId15" Type="http://schemas.openxmlformats.org/officeDocument/2006/relationships/hyperlink" Target="mailto:covidplanning@revolutionfoods.com" TargetMode="External"/><Relationship Id="rId23" Type="http://schemas.openxmlformats.org/officeDocument/2006/relationships/drawing" Target="../drawings/drawing13.xml"/><Relationship Id="rId10" Type="http://schemas.openxmlformats.org/officeDocument/2006/relationships/hyperlink" Target="mailto:karenm@nsfm.com" TargetMode="External"/><Relationship Id="rId19" Type="http://schemas.openxmlformats.org/officeDocument/2006/relationships/hyperlink" Target="https://www.state.nj.us/education/students/safety/sandp/sel/" TargetMode="External"/><Relationship Id="rId4" Type="http://schemas.openxmlformats.org/officeDocument/2006/relationships/hyperlink" Target="mailto:trishs@freeholdboro.k12.nj.us" TargetMode="External"/><Relationship Id="rId9" Type="http://schemas.openxmlformats.org/officeDocument/2006/relationships/hyperlink" Target="mailto:growth@aramark.com" TargetMode="External"/><Relationship Id="rId14" Type="http://schemas.openxmlformats.org/officeDocument/2006/relationships/hyperlink" Target="mailto:michael.harrington@compass-usa.com" TargetMode="External"/><Relationship Id="rId22"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mailto:michael.harrington@compass-usa.com" TargetMode="External"/><Relationship Id="rId13" Type="http://schemas.openxmlformats.org/officeDocument/2006/relationships/hyperlink" Target="https://www.state.nj.us/education/students/safety/sandp/sel/" TargetMode="External"/><Relationship Id="rId18" Type="http://schemas.openxmlformats.org/officeDocument/2006/relationships/table" Target="../tables/table40.xml"/><Relationship Id="rId3" Type="http://schemas.openxmlformats.org/officeDocument/2006/relationships/hyperlink" Target="mailto:ktorchia@maschiofood.com" TargetMode="External"/><Relationship Id="rId7" Type="http://schemas.openxmlformats.org/officeDocument/2006/relationships/hyperlink" Target="mailto:sdigiralomo@co.morris.nj.us" TargetMode="External"/><Relationship Id="rId12" Type="http://schemas.openxmlformats.org/officeDocument/2006/relationships/hyperlink" Target="https://nj.pbslearningmedia.org/subjects/preschool/social-and-emotional-development/" TargetMode="External"/><Relationship Id="rId17" Type="http://schemas.openxmlformats.org/officeDocument/2006/relationships/drawing" Target="../drawings/drawing14.xml"/><Relationship Id="rId2" Type="http://schemas.openxmlformats.org/officeDocument/2006/relationships/hyperlink" Target="mailto:wreyes@dover.nj.us" TargetMode="External"/><Relationship Id="rId16" Type="http://schemas.openxmlformats.org/officeDocument/2006/relationships/printerSettings" Target="../printerSettings/printerSettings15.bin"/><Relationship Id="rId20" Type="http://schemas.openxmlformats.org/officeDocument/2006/relationships/table" Target="../tables/table42.xml"/><Relationship Id="rId1" Type="http://schemas.openxmlformats.org/officeDocument/2006/relationships/hyperlink" Target="mailto:info@rca.edu" TargetMode="External"/><Relationship Id="rId6" Type="http://schemas.openxmlformats.org/officeDocument/2006/relationships/hyperlink" Target="http://www.morrisoem.org/" TargetMode="External"/><Relationship Id="rId11" Type="http://schemas.openxmlformats.org/officeDocument/2006/relationships/hyperlink" Target="https://classroom.kidshealth.org/classroom/index.jsp?Grade=68&amp;Section=personal" TargetMode="External"/><Relationship Id="rId5" Type="http://schemas.openxmlformats.org/officeDocument/2006/relationships/hyperlink" Target="mailto:nancy.frusco@sodexo.com" TargetMode="External"/><Relationship Id="rId15" Type="http://schemas.openxmlformats.org/officeDocument/2006/relationships/hyperlink" Target="http://actforyouth.net/youth_development/professionals/sel/" TargetMode="External"/><Relationship Id="rId10" Type="http://schemas.openxmlformats.org/officeDocument/2006/relationships/hyperlink" Target="https://foodfinder.us/" TargetMode="External"/><Relationship Id="rId19" Type="http://schemas.openxmlformats.org/officeDocument/2006/relationships/table" Target="../tables/table41.xml"/><Relationship Id="rId4" Type="http://schemas.openxmlformats.org/officeDocument/2006/relationships/hyperlink" Target="mailto:growth@aramark.com" TargetMode="External"/><Relationship Id="rId9" Type="http://schemas.openxmlformats.org/officeDocument/2006/relationships/hyperlink" Target="mailto:covidplanning@revolutionfoods.com" TargetMode="External"/><Relationship Id="rId14" Type="http://schemas.openxmlformats.org/officeDocument/2006/relationships/hyperlink" Target="https://www.casel.org/wp-content/uploads/2017/08/Sample-Teaching-Activities-to-Support-Core-Competencies-8-20-17.pdf"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mailto:declunch@gmail.com" TargetMode="External"/><Relationship Id="rId18" Type="http://schemas.openxmlformats.org/officeDocument/2006/relationships/hyperlink" Target="mailto:karenm@nsfm.com" TargetMode="External"/><Relationship Id="rId26" Type="http://schemas.openxmlformats.org/officeDocument/2006/relationships/hyperlink" Target="https://nj.pbslearningmedia.org/subjects/preschool/social-and-emotional-development/" TargetMode="External"/><Relationship Id="rId3" Type="http://schemas.openxmlformats.org/officeDocument/2006/relationships/hyperlink" Target="mailto:eleo@fulfillnj.org" TargetMode="External"/><Relationship Id="rId21" Type="http://schemas.openxmlformats.org/officeDocument/2006/relationships/hyperlink" Target="mailto:mmastronardy@co.ocean.nj.us" TargetMode="External"/><Relationship Id="rId34" Type="http://schemas.openxmlformats.org/officeDocument/2006/relationships/table" Target="../tables/table45.xml"/><Relationship Id="rId7" Type="http://schemas.openxmlformats.org/officeDocument/2006/relationships/hyperlink" Target="mailto:cshemesh@slpcs.com" TargetMode="External"/><Relationship Id="rId12" Type="http://schemas.openxmlformats.org/officeDocument/2006/relationships/hyperlink" Target="mailto:ynotis@bnosdevorah.com" TargetMode="External"/><Relationship Id="rId17" Type="http://schemas.openxmlformats.org/officeDocument/2006/relationships/hyperlink" Target="mailto:cshemesh@slpcs.com" TargetMode="External"/><Relationship Id="rId25" Type="http://schemas.openxmlformats.org/officeDocument/2006/relationships/hyperlink" Target="https://classroom.kidshealth.org/classroom/index.jsp?Grade=68&amp;Section=personal" TargetMode="External"/><Relationship Id="rId33" Type="http://schemas.openxmlformats.org/officeDocument/2006/relationships/table" Target="../tables/table44.xml"/><Relationship Id="rId2" Type="http://schemas.openxmlformats.org/officeDocument/2006/relationships/hyperlink" Target="mailto:sfehring@lehsd.org" TargetMode="External"/><Relationship Id="rId16" Type="http://schemas.openxmlformats.org/officeDocument/2006/relationships/hyperlink" Target="mailto:main@bnotyisrael.org" TargetMode="External"/><Relationship Id="rId20" Type="http://schemas.openxmlformats.org/officeDocument/2006/relationships/hyperlink" Target="http://www.co.ocean.nj.us/OCsheriff/EmMgmtMain.aspx" TargetMode="External"/><Relationship Id="rId29" Type="http://schemas.openxmlformats.org/officeDocument/2006/relationships/hyperlink" Target="http://actforyouth.net/youth_development/professionals/sel/" TargetMode="External"/><Relationship Id="rId1" Type="http://schemas.openxmlformats.org/officeDocument/2006/relationships/hyperlink" Target="mailto:cory.goldfarb@sodexo.com" TargetMode="External"/><Relationship Id="rId6" Type="http://schemas.openxmlformats.org/officeDocument/2006/relationships/hyperlink" Target="mailto:chederlunch@gmail.com" TargetMode="External"/><Relationship Id="rId11" Type="http://schemas.openxmlformats.org/officeDocument/2006/relationships/hyperlink" Target="mailto:th@bnosyaakovnj.org" TargetMode="External"/><Relationship Id="rId24" Type="http://schemas.openxmlformats.org/officeDocument/2006/relationships/hyperlink" Target="https://foodfinder.us/" TargetMode="External"/><Relationship Id="rId32" Type="http://schemas.openxmlformats.org/officeDocument/2006/relationships/table" Target="../tables/table43.xml"/><Relationship Id="rId5" Type="http://schemas.openxmlformats.org/officeDocument/2006/relationships/hyperlink" Target="mailto:cbloch@bnotyisrael.org" TargetMode="External"/><Relationship Id="rId15" Type="http://schemas.openxmlformats.org/officeDocument/2006/relationships/hyperlink" Target="mailto:toraszev@gmail.com" TargetMode="External"/><Relationship Id="rId23" Type="http://schemas.openxmlformats.org/officeDocument/2006/relationships/hyperlink" Target="mailto:covidplanning@revolutionfoods.com" TargetMode="External"/><Relationship Id="rId28" Type="http://schemas.openxmlformats.org/officeDocument/2006/relationships/hyperlink" Target="https://www.casel.org/wp-content/uploads/2017/08/Sample-Teaching-Activities-to-Support-Core-Competencies-8-20-17.pdf" TargetMode="External"/><Relationship Id="rId10" Type="http://schemas.openxmlformats.org/officeDocument/2006/relationships/hyperlink" Target="mailto:solomon08701@gmail.com" TargetMode="External"/><Relationship Id="rId19" Type="http://schemas.openxmlformats.org/officeDocument/2006/relationships/hyperlink" Target="mailto:nancy.frusco@sodexo.com" TargetMode="External"/><Relationship Id="rId31" Type="http://schemas.openxmlformats.org/officeDocument/2006/relationships/drawing" Target="../drawings/drawing15.xml"/><Relationship Id="rId4" Type="http://schemas.openxmlformats.org/officeDocument/2006/relationships/hyperlink" Target="mailto:brochy@tiferes.net" TargetMode="External"/><Relationship Id="rId9" Type="http://schemas.openxmlformats.org/officeDocument/2006/relationships/hyperlink" Target="mailto:bnosbinaschool@thejnet.com" TargetMode="External"/><Relationship Id="rId14" Type="http://schemas.openxmlformats.org/officeDocument/2006/relationships/hyperlink" Target="mailto:shev@nachlasby.com" TargetMode="External"/><Relationship Id="rId22" Type="http://schemas.openxmlformats.org/officeDocument/2006/relationships/hyperlink" Target="mailto:michael.harrington@compass-usa.com" TargetMode="External"/><Relationship Id="rId27" Type="http://schemas.openxmlformats.org/officeDocument/2006/relationships/hyperlink" Target="https://www.state.nj.us/education/students/safety/sandp/sel/" TargetMode="External"/><Relationship Id="rId30" Type="http://schemas.openxmlformats.org/officeDocument/2006/relationships/printerSettings" Target="../printerSettings/printerSettings16.bin"/><Relationship Id="rId8" Type="http://schemas.openxmlformats.org/officeDocument/2006/relationships/hyperlink" Target="mailto:nutrition@orosby.org"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mailto:jserapiglia@mrhs.net" TargetMode="External"/><Relationship Id="rId13" Type="http://schemas.openxmlformats.org/officeDocument/2006/relationships/hyperlink" Target="mailto:robertl@passaiccountynj.org" TargetMode="External"/><Relationship Id="rId18" Type="http://schemas.openxmlformats.org/officeDocument/2006/relationships/hyperlink" Target="https://www.state.nj.us/education/students/safety/sandp/sel/" TargetMode="External"/><Relationship Id="rId3" Type="http://schemas.openxmlformats.org/officeDocument/2006/relationships/hyperlink" Target="mailto:dbuchholtz@paterson.k12.nj.us" TargetMode="External"/><Relationship Id="rId21" Type="http://schemas.openxmlformats.org/officeDocument/2006/relationships/printerSettings" Target="../printerSettings/printerSettings17.bin"/><Relationship Id="rId7" Type="http://schemas.openxmlformats.org/officeDocument/2006/relationships/hyperlink" Target="mailto:jserapiglia@mrhs.net" TargetMode="External"/><Relationship Id="rId12" Type="http://schemas.openxmlformats.org/officeDocument/2006/relationships/hyperlink" Target="http://www.passaiccountynj.org/government/departments/office_of_emergency_management/index.php" TargetMode="External"/><Relationship Id="rId17" Type="http://schemas.openxmlformats.org/officeDocument/2006/relationships/hyperlink" Target="https://nj.pbslearningmedia.org/subjects/preschool/social-and-emotional-development/" TargetMode="External"/><Relationship Id="rId25" Type="http://schemas.openxmlformats.org/officeDocument/2006/relationships/table" Target="../tables/table48.xml"/><Relationship Id="rId2" Type="http://schemas.openxmlformats.org/officeDocument/2006/relationships/hyperlink" Target="mailto:csarullo@passaicschools.org" TargetMode="External"/><Relationship Id="rId16" Type="http://schemas.openxmlformats.org/officeDocument/2006/relationships/hyperlink" Target="https://classroom.kidshealth.org/classroom/index.jsp?Grade=68&amp;Section=personal" TargetMode="External"/><Relationship Id="rId20" Type="http://schemas.openxmlformats.org/officeDocument/2006/relationships/hyperlink" Target="http://actforyouth.net/youth_development/professionals/sel/" TargetMode="External"/><Relationship Id="rId1" Type="http://schemas.openxmlformats.org/officeDocument/2006/relationships/hyperlink" Target="mailto:Sheila.Gage@use.salvationarmy.org" TargetMode="External"/><Relationship Id="rId6" Type="http://schemas.openxmlformats.org/officeDocument/2006/relationships/hyperlink" Target="mailto:jgeraldo@hi4y.org" TargetMode="External"/><Relationship Id="rId11" Type="http://schemas.openxmlformats.org/officeDocument/2006/relationships/hyperlink" Target="mailto:nancy.frusco@sodexo.com" TargetMode="External"/><Relationship Id="rId24" Type="http://schemas.openxmlformats.org/officeDocument/2006/relationships/table" Target="../tables/table47.xml"/><Relationship Id="rId5" Type="http://schemas.openxmlformats.org/officeDocument/2006/relationships/hyperlink" Target="mailto:aaya.rasheed@icpcnj.org" TargetMode="External"/><Relationship Id="rId15" Type="http://schemas.openxmlformats.org/officeDocument/2006/relationships/hyperlink" Target="https://foodfinder.us/" TargetMode="External"/><Relationship Id="rId23" Type="http://schemas.openxmlformats.org/officeDocument/2006/relationships/table" Target="../tables/table46.xml"/><Relationship Id="rId10" Type="http://schemas.openxmlformats.org/officeDocument/2006/relationships/hyperlink" Target="mailto:ktorchia@maschiofood.com" TargetMode="External"/><Relationship Id="rId19" Type="http://schemas.openxmlformats.org/officeDocument/2006/relationships/hyperlink" Target="https://www.casel.org/wp-content/uploads/2017/08/Sample-Teaching-Activities-to-Support-Core-Competencies-8-20-17.pdf" TargetMode="External"/><Relationship Id="rId4" Type="http://schemas.openxmlformats.org/officeDocument/2006/relationships/hyperlink" Target="mailto:cindygomez@cityofpassaicnj.gov" TargetMode="External"/><Relationship Id="rId9" Type="http://schemas.openxmlformats.org/officeDocument/2006/relationships/hyperlink" Target="mailto:zandizungu@ymcaofpaterson.org" TargetMode="External"/><Relationship Id="rId14" Type="http://schemas.openxmlformats.org/officeDocument/2006/relationships/hyperlink" Target="mailto:covidplanning@revolutionfoods.com" TargetMode="External"/><Relationship Id="rId22"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8" Type="http://schemas.openxmlformats.org/officeDocument/2006/relationships/hyperlink" Target="https://foodfinder.us/" TargetMode="External"/><Relationship Id="rId13" Type="http://schemas.openxmlformats.org/officeDocument/2006/relationships/hyperlink" Target="http://actforyouth.net/youth_development/professionals/sel/" TargetMode="External"/><Relationship Id="rId18" Type="http://schemas.openxmlformats.org/officeDocument/2006/relationships/table" Target="../tables/table51.xml"/><Relationship Id="rId3" Type="http://schemas.openxmlformats.org/officeDocument/2006/relationships/hyperlink" Target="mailto:karenm@nsfm.com" TargetMode="External"/><Relationship Id="rId7" Type="http://schemas.openxmlformats.org/officeDocument/2006/relationships/hyperlink" Target="mailto:covidplanning@revolutionfoods.com" TargetMode="External"/><Relationship Id="rId12" Type="http://schemas.openxmlformats.org/officeDocument/2006/relationships/hyperlink" Target="https://www.casel.org/wp-content/uploads/2017/08/Sample-Teaching-Activities-to-Support-Core-Competencies-8-20-17.pdf" TargetMode="External"/><Relationship Id="rId17" Type="http://schemas.openxmlformats.org/officeDocument/2006/relationships/table" Target="../tables/table50.xml"/><Relationship Id="rId2" Type="http://schemas.openxmlformats.org/officeDocument/2006/relationships/hyperlink" Target="mailto:tpower@appelfarm.org" TargetMode="External"/><Relationship Id="rId16" Type="http://schemas.openxmlformats.org/officeDocument/2006/relationships/table" Target="../tables/table49.xml"/><Relationship Id="rId1" Type="http://schemas.openxmlformats.org/officeDocument/2006/relationships/hyperlink" Target="mailto:allison@salemnj.org" TargetMode="External"/><Relationship Id="rId6" Type="http://schemas.openxmlformats.org/officeDocument/2006/relationships/hyperlink" Target="mailto:shaines@salemcountynj.gov" TargetMode="External"/><Relationship Id="rId11" Type="http://schemas.openxmlformats.org/officeDocument/2006/relationships/hyperlink" Target="https://www.state.nj.us/education/students/safety/sandp/sel/" TargetMode="External"/><Relationship Id="rId5" Type="http://schemas.openxmlformats.org/officeDocument/2006/relationships/hyperlink" Target="http://www.readysalem.org/" TargetMode="External"/><Relationship Id="rId15" Type="http://schemas.openxmlformats.org/officeDocument/2006/relationships/drawing" Target="../drawings/drawing17.xml"/><Relationship Id="rId10" Type="http://schemas.openxmlformats.org/officeDocument/2006/relationships/hyperlink" Target="https://nj.pbslearningmedia.org/subjects/preschool/social-and-emotional-development/" TargetMode="External"/><Relationship Id="rId4" Type="http://schemas.openxmlformats.org/officeDocument/2006/relationships/hyperlink" Target="mailto:nancy.frusco@sodexo.com" TargetMode="External"/><Relationship Id="rId9" Type="http://schemas.openxmlformats.org/officeDocument/2006/relationships/hyperlink" Target="https://classroom.kidshealth.org/classroom/index.jsp?Grade=68&amp;Section=personal" TargetMode="External"/><Relationship Id="rId1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hyperlink" Target="mailto:michael.harrington@compass-usa.com" TargetMode="External"/><Relationship Id="rId13" Type="http://schemas.openxmlformats.org/officeDocument/2006/relationships/hyperlink" Target="https://www.state.nj.us/education/students/safety/sandp/sel/" TargetMode="External"/><Relationship Id="rId18" Type="http://schemas.openxmlformats.org/officeDocument/2006/relationships/table" Target="../tables/table52.xml"/><Relationship Id="rId3" Type="http://schemas.openxmlformats.org/officeDocument/2006/relationships/hyperlink" Target="mailto:ktorchia@maschiofood.com" TargetMode="External"/><Relationship Id="rId7" Type="http://schemas.openxmlformats.org/officeDocument/2006/relationships/hyperlink" Target="mailto:vornlocker@co.somerset.nj.us" TargetMode="External"/><Relationship Id="rId12" Type="http://schemas.openxmlformats.org/officeDocument/2006/relationships/hyperlink" Target="https://nj.pbslearningmedia.org/subjects/preschool/social-and-emotional-development/" TargetMode="External"/><Relationship Id="rId17" Type="http://schemas.openxmlformats.org/officeDocument/2006/relationships/drawing" Target="../drawings/drawing18.xml"/><Relationship Id="rId2" Type="http://schemas.openxmlformats.org/officeDocument/2006/relationships/hyperlink" Target="mailto:mdemarco@bbrook.org" TargetMode="External"/><Relationship Id="rId16" Type="http://schemas.openxmlformats.org/officeDocument/2006/relationships/printerSettings" Target="../printerSettings/printerSettings19.bin"/><Relationship Id="rId20" Type="http://schemas.openxmlformats.org/officeDocument/2006/relationships/table" Target="../tables/table54.xml"/><Relationship Id="rId1" Type="http://schemas.openxmlformats.org/officeDocument/2006/relationships/hyperlink" Target="mailto:william.byrtus@franklinnj.gov" TargetMode="External"/><Relationship Id="rId6" Type="http://schemas.openxmlformats.org/officeDocument/2006/relationships/hyperlink" Target="https://www.co.somerset.nj.us/government/public-health-safety/emergency-management" TargetMode="External"/><Relationship Id="rId11" Type="http://schemas.openxmlformats.org/officeDocument/2006/relationships/hyperlink" Target="https://classroom.kidshealth.org/classroom/index.jsp?Grade=68&amp;Section=personal" TargetMode="External"/><Relationship Id="rId5" Type="http://schemas.openxmlformats.org/officeDocument/2006/relationships/hyperlink" Target="mailto:nancy.frusco@sodexo.com" TargetMode="External"/><Relationship Id="rId15" Type="http://schemas.openxmlformats.org/officeDocument/2006/relationships/hyperlink" Target="http://actforyouth.net/youth_development/professionals/sel/" TargetMode="External"/><Relationship Id="rId10" Type="http://schemas.openxmlformats.org/officeDocument/2006/relationships/hyperlink" Target="https://foodfinder.us/" TargetMode="External"/><Relationship Id="rId19" Type="http://schemas.openxmlformats.org/officeDocument/2006/relationships/table" Target="../tables/table53.xml"/><Relationship Id="rId4" Type="http://schemas.openxmlformats.org/officeDocument/2006/relationships/hyperlink" Target="mailto:growth@aramark.com" TargetMode="External"/><Relationship Id="rId9" Type="http://schemas.openxmlformats.org/officeDocument/2006/relationships/hyperlink" Target="mailto:covidplanning@revolutionfoods.com" TargetMode="External"/><Relationship Id="rId14" Type="http://schemas.openxmlformats.org/officeDocument/2006/relationships/hyperlink" Target="https://www.casel.org/wp-content/uploads/2017/08/Sample-Teaching-Activities-to-Support-Core-Competencies-8-20-17.pdf"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foodfinder.us/" TargetMode="External"/><Relationship Id="rId13" Type="http://schemas.openxmlformats.org/officeDocument/2006/relationships/hyperlink" Target="http://actforyouth.net/youth_development/professionals/sel/" TargetMode="External"/><Relationship Id="rId18" Type="http://schemas.openxmlformats.org/officeDocument/2006/relationships/table" Target="../tables/table57.xml"/><Relationship Id="rId3" Type="http://schemas.openxmlformats.org/officeDocument/2006/relationships/hyperlink" Target="mailto:mstark@newtonnj.org" TargetMode="External"/><Relationship Id="rId7" Type="http://schemas.openxmlformats.org/officeDocument/2006/relationships/hyperlink" Target="mailto:covidplanning@revolutionfoods.com" TargetMode="External"/><Relationship Id="rId12" Type="http://schemas.openxmlformats.org/officeDocument/2006/relationships/hyperlink" Target="https://www.casel.org/wp-content/uploads/2017/08/Sample-Teaching-Activities-to-Support-Core-Competencies-8-20-17.pdf" TargetMode="External"/><Relationship Id="rId17" Type="http://schemas.openxmlformats.org/officeDocument/2006/relationships/table" Target="../tables/table56.xml"/><Relationship Id="rId2" Type="http://schemas.openxmlformats.org/officeDocument/2006/relationships/hyperlink" Target="mailto:cmarino@newarkymca.org" TargetMode="External"/><Relationship Id="rId16" Type="http://schemas.openxmlformats.org/officeDocument/2006/relationships/table" Target="../tables/table55.xml"/><Relationship Id="rId1" Type="http://schemas.openxmlformats.org/officeDocument/2006/relationships/hyperlink" Target="mailto:rpeerbooms@trailblazers.org" TargetMode="External"/><Relationship Id="rId6" Type="http://schemas.openxmlformats.org/officeDocument/2006/relationships/hyperlink" Target="http://www.sussexcountysheriff.com/about/emergency_management/" TargetMode="External"/><Relationship Id="rId11" Type="http://schemas.openxmlformats.org/officeDocument/2006/relationships/hyperlink" Target="https://www.state.nj.us/education/students/safety/sandp/sel/" TargetMode="External"/><Relationship Id="rId5" Type="http://schemas.openxmlformats.org/officeDocument/2006/relationships/hyperlink" Target="mailto:nancy.frusco@sodexo.com" TargetMode="External"/><Relationship Id="rId15" Type="http://schemas.openxmlformats.org/officeDocument/2006/relationships/drawing" Target="../drawings/drawing19.xml"/><Relationship Id="rId10" Type="http://schemas.openxmlformats.org/officeDocument/2006/relationships/hyperlink" Target="https://nj.pbslearningmedia.org/subjects/preschool/social-and-emotional-development/" TargetMode="External"/><Relationship Id="rId4" Type="http://schemas.openxmlformats.org/officeDocument/2006/relationships/hyperlink" Target="mailto:ktorchia@maschiofood.com" TargetMode="External"/><Relationship Id="rId9" Type="http://schemas.openxmlformats.org/officeDocument/2006/relationships/hyperlink" Target="https://classroom.kidshealth.org/classroom/index.jsp?Grade=68&amp;Section=personal" TargetMode="External"/><Relationship Id="rId14"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hyperlink" Target="mailto:tmoneim@maschiofood.com" TargetMode="External"/><Relationship Id="rId13" Type="http://schemas.openxmlformats.org/officeDocument/2006/relationships/hyperlink" Target="mailto:cscaturo@ucnj.org" TargetMode="External"/><Relationship Id="rId18" Type="http://schemas.openxmlformats.org/officeDocument/2006/relationships/hyperlink" Target="https://classroom.kidshealth.org/classroom/index.jsp?Grade=68&amp;Section=personal" TargetMode="External"/><Relationship Id="rId26" Type="http://schemas.openxmlformats.org/officeDocument/2006/relationships/table" Target="../tables/table58.xml"/><Relationship Id="rId3" Type="http://schemas.openxmlformats.org/officeDocument/2006/relationships/hyperlink" Target="mailto:gloriagarris72@yahoo.com" TargetMode="External"/><Relationship Id="rId21" Type="http://schemas.openxmlformats.org/officeDocument/2006/relationships/hyperlink" Target="https://www.casel.org/wp-content/uploads/2017/08/Sample-Teaching-Activities-to-Support-Core-Competencies-8-20-17.pdf" TargetMode="External"/><Relationship Id="rId7" Type="http://schemas.openxmlformats.org/officeDocument/2006/relationships/hyperlink" Target="mailto:sharon.slater@plainfieldnj.gov" TargetMode="External"/><Relationship Id="rId12" Type="http://schemas.openxmlformats.org/officeDocument/2006/relationships/hyperlink" Target="http://www.ucnj.org/" TargetMode="External"/><Relationship Id="rId17" Type="http://schemas.openxmlformats.org/officeDocument/2006/relationships/hyperlink" Target="https://foodfinder.us/" TargetMode="External"/><Relationship Id="rId25" Type="http://schemas.openxmlformats.org/officeDocument/2006/relationships/vmlDrawing" Target="../drawings/vmlDrawing1.vml"/><Relationship Id="rId2" Type="http://schemas.openxmlformats.org/officeDocument/2006/relationships/hyperlink" Target="mailto:mmartinez@impact21.org" TargetMode="External"/><Relationship Id="rId16" Type="http://schemas.openxmlformats.org/officeDocument/2006/relationships/hyperlink" Target="mailto:covidplanning@revolutionfoods.com" TargetMode="External"/><Relationship Id="rId20" Type="http://schemas.openxmlformats.org/officeDocument/2006/relationships/hyperlink" Target="https://www.state.nj.us/education/students/safety/sandp/sel/" TargetMode="External"/><Relationship Id="rId29" Type="http://schemas.openxmlformats.org/officeDocument/2006/relationships/comments" Target="../comments1.xml"/><Relationship Id="rId1" Type="http://schemas.openxmlformats.org/officeDocument/2006/relationships/hyperlink" Target="mailto:dshaw@boroughorroselle.com" TargetMode="External"/><Relationship Id="rId6" Type="http://schemas.openxmlformats.org/officeDocument/2006/relationships/hyperlink" Target="mailto:leavitja@epsnj.org" TargetMode="External"/><Relationship Id="rId11" Type="http://schemas.openxmlformats.org/officeDocument/2006/relationships/hyperlink" Target="mailto:growth@aramark.com" TargetMode="External"/><Relationship Id="rId24" Type="http://schemas.openxmlformats.org/officeDocument/2006/relationships/drawing" Target="../drawings/drawing20.xml"/><Relationship Id="rId5" Type="http://schemas.openxmlformats.org/officeDocument/2006/relationships/hyperlink" Target="mailto:lkennedy@cfbnj.org" TargetMode="External"/><Relationship Id="rId15" Type="http://schemas.openxmlformats.org/officeDocument/2006/relationships/hyperlink" Target="mailto:ashley.ferraro@elizabethnj.org" TargetMode="External"/><Relationship Id="rId23" Type="http://schemas.openxmlformats.org/officeDocument/2006/relationships/printerSettings" Target="../printerSettings/printerSettings21.bin"/><Relationship Id="rId28" Type="http://schemas.openxmlformats.org/officeDocument/2006/relationships/table" Target="../tables/table60.xml"/><Relationship Id="rId10" Type="http://schemas.openxmlformats.org/officeDocument/2006/relationships/hyperlink" Target="mailto:ktorchia@maschiofood.com" TargetMode="External"/><Relationship Id="rId19" Type="http://schemas.openxmlformats.org/officeDocument/2006/relationships/hyperlink" Target="https://nj.pbslearningmedia.org/subjects/preschool/social-and-emotional-development/" TargetMode="External"/><Relationship Id="rId4" Type="http://schemas.openxmlformats.org/officeDocument/2006/relationships/hyperlink" Target="mailto:isabhora72@gmail.com" TargetMode="External"/><Relationship Id="rId9" Type="http://schemas.openxmlformats.org/officeDocument/2006/relationships/hyperlink" Target="mailto:lucy.reyes@use.salvationarmy.org" TargetMode="External"/><Relationship Id="rId14" Type="http://schemas.openxmlformats.org/officeDocument/2006/relationships/hyperlink" Target="mailto:michael.harrington@compass-usa.com" TargetMode="External"/><Relationship Id="rId22" Type="http://schemas.openxmlformats.org/officeDocument/2006/relationships/hyperlink" Target="http://actforyouth.net/youth_development/professionals/sel/" TargetMode="External"/><Relationship Id="rId27" Type="http://schemas.openxmlformats.org/officeDocument/2006/relationships/table" Target="../tables/table59.xml"/></Relationships>
</file>

<file path=xl/worksheets/_rels/sheet23.xml.rels><?xml version="1.0" encoding="UTF-8" standalone="yes"?>
<Relationships xmlns="http://schemas.openxmlformats.org/package/2006/relationships"><Relationship Id="rId8" Type="http://schemas.openxmlformats.org/officeDocument/2006/relationships/hyperlink" Target="https://foodfinder.us/" TargetMode="External"/><Relationship Id="rId13" Type="http://schemas.openxmlformats.org/officeDocument/2006/relationships/hyperlink" Target="http://actforyouth.net/youth_development/professionals/sel/" TargetMode="External"/><Relationship Id="rId18" Type="http://schemas.openxmlformats.org/officeDocument/2006/relationships/table" Target="../tables/table63.xml"/><Relationship Id="rId3" Type="http://schemas.openxmlformats.org/officeDocument/2006/relationships/hyperlink" Target="mailto:ktorchia@maschiofood.com" TargetMode="External"/><Relationship Id="rId7" Type="http://schemas.openxmlformats.org/officeDocument/2006/relationships/hyperlink" Target="mailto:covidplanning@revolutionfoods.com" TargetMode="External"/><Relationship Id="rId12" Type="http://schemas.openxmlformats.org/officeDocument/2006/relationships/hyperlink" Target="https://www.casel.org/wp-content/uploads/2017/08/Sample-Teaching-Activities-to-Support-Core-Competencies-8-20-17.pdf" TargetMode="External"/><Relationship Id="rId17" Type="http://schemas.openxmlformats.org/officeDocument/2006/relationships/table" Target="../tables/table62.xml"/><Relationship Id="rId2" Type="http://schemas.openxmlformats.org/officeDocument/2006/relationships/hyperlink" Target="mailto:keith@campmason.org" TargetMode="External"/><Relationship Id="rId16" Type="http://schemas.openxmlformats.org/officeDocument/2006/relationships/table" Target="../tables/table61.xml"/><Relationship Id="rId1" Type="http://schemas.openxmlformats.org/officeDocument/2006/relationships/hyperlink" Target="mailto:meissnerh@norwescap.org" TargetMode="External"/><Relationship Id="rId6" Type="http://schemas.openxmlformats.org/officeDocument/2006/relationships/hyperlink" Target="mailto:fwheatley@co.warren.nj.us" TargetMode="External"/><Relationship Id="rId11" Type="http://schemas.openxmlformats.org/officeDocument/2006/relationships/hyperlink" Target="https://www.state.nj.us/education/students/safety/sandp/sel/" TargetMode="External"/><Relationship Id="rId5" Type="http://schemas.openxmlformats.org/officeDocument/2006/relationships/hyperlink" Target="http://www.wcpublicsafety.com/" TargetMode="External"/><Relationship Id="rId15" Type="http://schemas.openxmlformats.org/officeDocument/2006/relationships/drawing" Target="../drawings/drawing21.xml"/><Relationship Id="rId10" Type="http://schemas.openxmlformats.org/officeDocument/2006/relationships/hyperlink" Target="https://nj.pbslearningmedia.org/subjects/preschool/social-and-emotional-development/" TargetMode="External"/><Relationship Id="rId4" Type="http://schemas.openxmlformats.org/officeDocument/2006/relationships/hyperlink" Target="mailto:nancy.frusco@sodexo.com" TargetMode="External"/><Relationship Id="rId9" Type="http://schemas.openxmlformats.org/officeDocument/2006/relationships/hyperlink" Target="https://classroom.kidshealth.org/classroom/index.jsp?Grade=68&amp;Section=personal" TargetMode="External"/><Relationship Id="rId1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hyperlink" Target="mailto:karenm@nsfm.com" TargetMode="External"/><Relationship Id="rId13" Type="http://schemas.openxmlformats.org/officeDocument/2006/relationships/hyperlink" Target="https://classroom.kidshealth.org/classroom/index.jsp?Grade=68&amp;Section=personal" TargetMode="External"/><Relationship Id="rId18" Type="http://schemas.openxmlformats.org/officeDocument/2006/relationships/hyperlink" Target="https://www.state.nj.us/education/students/safety/sandp/sel/" TargetMode="External"/><Relationship Id="rId3" Type="http://schemas.openxmlformats.org/officeDocument/2006/relationships/hyperlink" Target="mailto:remsterr@gtps.k12.nj.us" TargetMode="External"/><Relationship Id="rId21" Type="http://schemas.openxmlformats.org/officeDocument/2006/relationships/table" Target="../tables/table1.xml"/><Relationship Id="rId7" Type="http://schemas.openxmlformats.org/officeDocument/2006/relationships/hyperlink" Target="mailto:ktorchia@maschiofood.com" TargetMode="External"/><Relationship Id="rId12" Type="http://schemas.openxmlformats.org/officeDocument/2006/relationships/hyperlink" Target="https://foodfinder.us/" TargetMode="External"/><Relationship Id="rId17" Type="http://schemas.openxmlformats.org/officeDocument/2006/relationships/hyperlink" Target="http://www.readyatlantic.org/" TargetMode="External"/><Relationship Id="rId2" Type="http://schemas.openxmlformats.org/officeDocument/2006/relationships/hyperlink" Target="mailto:lkennedy@cfbnj.org" TargetMode="External"/><Relationship Id="rId16" Type="http://schemas.openxmlformats.org/officeDocument/2006/relationships/hyperlink" Target="http://actforyouth.net/youth_development/professionals/sel/" TargetMode="External"/><Relationship Id="rId20" Type="http://schemas.openxmlformats.org/officeDocument/2006/relationships/drawing" Target="../drawings/drawing1.xml"/><Relationship Id="rId1" Type="http://schemas.openxmlformats.org/officeDocument/2006/relationships/hyperlink" Target="mailto:dlwashington400@comcast.net" TargetMode="External"/><Relationship Id="rId6" Type="http://schemas.openxmlformats.org/officeDocument/2006/relationships/hyperlink" Target="mailto:michael.harrington@compass-usa.com" TargetMode="External"/><Relationship Id="rId11" Type="http://schemas.openxmlformats.org/officeDocument/2006/relationships/hyperlink" Target="mailto:covidplanning@revolutionfoods.com" TargetMode="External"/><Relationship Id="rId5" Type="http://schemas.openxmlformats.org/officeDocument/2006/relationships/hyperlink" Target="mailto:gloria.bibb@agbgc.org" TargetMode="External"/><Relationship Id="rId15" Type="http://schemas.openxmlformats.org/officeDocument/2006/relationships/hyperlink" Target="https://www.casel.org/wp-content/uploads/2017/08/Sample-Teaching-Activities-to-Support-Core-Competencies-8-20-17.pdf" TargetMode="External"/><Relationship Id="rId23" Type="http://schemas.openxmlformats.org/officeDocument/2006/relationships/table" Target="../tables/table3.xml"/><Relationship Id="rId10" Type="http://schemas.openxmlformats.org/officeDocument/2006/relationships/hyperlink" Target="mailto:jones_vincent@aclink.org" TargetMode="External"/><Relationship Id="rId19" Type="http://schemas.openxmlformats.org/officeDocument/2006/relationships/printerSettings" Target="../printerSettings/printerSettings2.bin"/><Relationship Id="rId4" Type="http://schemas.openxmlformats.org/officeDocument/2006/relationships/hyperlink" Target="mailto:mmartinowich@gehrhsd.net" TargetMode="External"/><Relationship Id="rId9" Type="http://schemas.openxmlformats.org/officeDocument/2006/relationships/hyperlink" Target="mailto:nancy.frusco@sodexo.com" TargetMode="External"/><Relationship Id="rId14" Type="http://schemas.openxmlformats.org/officeDocument/2006/relationships/hyperlink" Target="https://nj.pbslearningmedia.org/subjects/preschool/social-and-emotional-development/" TargetMode="External"/><Relationship Id="rId22"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mailto:rfrontignano@hackensack.org" TargetMode="External"/><Relationship Id="rId13" Type="http://schemas.openxmlformats.org/officeDocument/2006/relationships/hyperlink" Target="https://www.co.bergen.nj.us/emergency-management/about-emergency-management" TargetMode="External"/><Relationship Id="rId18" Type="http://schemas.openxmlformats.org/officeDocument/2006/relationships/hyperlink" Target="https://nj.pbslearningmedia.org/subjects/preschool/social-and-emotional-development/" TargetMode="External"/><Relationship Id="rId26" Type="http://schemas.openxmlformats.org/officeDocument/2006/relationships/table" Target="../tables/table6.xml"/><Relationship Id="rId3" Type="http://schemas.openxmlformats.org/officeDocument/2006/relationships/hyperlink" Target="mailto:dtesta@fairviewborough.com" TargetMode="External"/><Relationship Id="rId21" Type="http://schemas.openxmlformats.org/officeDocument/2006/relationships/hyperlink" Target="https://www.state.nj.us/education/students/safety/sandp/sel/" TargetMode="External"/><Relationship Id="rId7" Type="http://schemas.openxmlformats.org/officeDocument/2006/relationships/hyperlink" Target="mailto:craigg@mountolivebaptist.org" TargetMode="External"/><Relationship Id="rId12" Type="http://schemas.openxmlformats.org/officeDocument/2006/relationships/hyperlink" Target="mailto:growth@aramark.com" TargetMode="External"/><Relationship Id="rId17" Type="http://schemas.openxmlformats.org/officeDocument/2006/relationships/hyperlink" Target="https://classroom.kidshealth.org/classroom/index.jsp?Grade=68&amp;Section=personal" TargetMode="External"/><Relationship Id="rId25" Type="http://schemas.openxmlformats.org/officeDocument/2006/relationships/table" Target="../tables/table5.xml"/><Relationship Id="rId2" Type="http://schemas.openxmlformats.org/officeDocument/2006/relationships/hyperlink" Target="mailto:vpotenza@garfieldnj.org" TargetMode="External"/><Relationship Id="rId16" Type="http://schemas.openxmlformats.org/officeDocument/2006/relationships/hyperlink" Target="https://foodfinder.us/" TargetMode="External"/><Relationship Id="rId20" Type="http://schemas.openxmlformats.org/officeDocument/2006/relationships/hyperlink" Target="http://actforyouth.net/youth_development/professionals/sel/" TargetMode="External"/><Relationship Id="rId1" Type="http://schemas.openxmlformats.org/officeDocument/2006/relationships/hyperlink" Target="mailto:a_campo9@fdu.edu" TargetMode="External"/><Relationship Id="rId6" Type="http://schemas.openxmlformats.org/officeDocument/2006/relationships/hyperlink" Target="mailto:cpianoman1@gmail.com" TargetMode="External"/><Relationship Id="rId11" Type="http://schemas.openxmlformats.org/officeDocument/2006/relationships/hyperlink" Target="mailto:ktorchia@maschiofood.com" TargetMode="External"/><Relationship Id="rId24" Type="http://schemas.openxmlformats.org/officeDocument/2006/relationships/table" Target="../tables/table4.xml"/><Relationship Id="rId5" Type="http://schemas.openxmlformats.org/officeDocument/2006/relationships/hyperlink" Target="mailto:jrutch@cliffsideparknj.gov" TargetMode="External"/><Relationship Id="rId15" Type="http://schemas.openxmlformats.org/officeDocument/2006/relationships/hyperlink" Target="mailto:covidplanning@revolutionfoods.com" TargetMode="External"/><Relationship Id="rId23" Type="http://schemas.openxmlformats.org/officeDocument/2006/relationships/drawing" Target="../drawings/drawing2.xml"/><Relationship Id="rId10" Type="http://schemas.openxmlformats.org/officeDocument/2006/relationships/hyperlink" Target="mailto:michael.harrington@compass-usa.com" TargetMode="External"/><Relationship Id="rId19" Type="http://schemas.openxmlformats.org/officeDocument/2006/relationships/hyperlink" Target="https://www.casel.org/wp-content/uploads/2017/08/Sample-Teaching-Activities-to-Support-Core-Competencies-8-20-17.pdf" TargetMode="External"/><Relationship Id="rId4" Type="http://schemas.openxmlformats.org/officeDocument/2006/relationships/hyperlink" Target="mailto:ssuarez@ramapo.edu" TargetMode="External"/><Relationship Id="rId9" Type="http://schemas.openxmlformats.org/officeDocument/2006/relationships/hyperlink" Target="mailto:ydurakov@cliftonschools.net" TargetMode="External"/><Relationship Id="rId14" Type="http://schemas.openxmlformats.org/officeDocument/2006/relationships/hyperlink" Target="mailto:tiedemann@bcoem.org" TargetMode="External"/><Relationship Id="rId22"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nancy.frusco@sodexo.com" TargetMode="External"/><Relationship Id="rId13" Type="http://schemas.openxmlformats.org/officeDocument/2006/relationships/hyperlink" Target="https://classroom.kidshealth.org/classroom/index.jsp?Grade=68&amp;Section=personal" TargetMode="External"/><Relationship Id="rId18" Type="http://schemas.openxmlformats.org/officeDocument/2006/relationships/printerSettings" Target="../printerSettings/printerSettings4.bin"/><Relationship Id="rId3" Type="http://schemas.openxmlformats.org/officeDocument/2006/relationships/hyperlink" Target="mailto:bwells@pemb.org" TargetMode="External"/><Relationship Id="rId21" Type="http://schemas.openxmlformats.org/officeDocument/2006/relationships/table" Target="../tables/table8.xml"/><Relationship Id="rId7" Type="http://schemas.openxmlformats.org/officeDocument/2006/relationships/hyperlink" Target="mailto:karenm@nsfm.com" TargetMode="External"/><Relationship Id="rId12" Type="http://schemas.openxmlformats.org/officeDocument/2006/relationships/hyperlink" Target="https://foodfinder.us/" TargetMode="External"/><Relationship Id="rId17" Type="http://schemas.openxmlformats.org/officeDocument/2006/relationships/hyperlink" Target="http://actforyouth.net/youth_development/professionals/sel/" TargetMode="External"/><Relationship Id="rId2" Type="http://schemas.openxmlformats.org/officeDocument/2006/relationships/hyperlink" Target="mailto:rfoster@willingboronj.gov" TargetMode="External"/><Relationship Id="rId16" Type="http://schemas.openxmlformats.org/officeDocument/2006/relationships/hyperlink" Target="https://www.casel.org/wp-content/uploads/2017/08/Sample-Teaching-Activities-to-Support-Core-Competencies-8-20-17.pdf" TargetMode="External"/><Relationship Id="rId20" Type="http://schemas.openxmlformats.org/officeDocument/2006/relationships/table" Target="../tables/table7.xml"/><Relationship Id="rId1" Type="http://schemas.openxmlformats.org/officeDocument/2006/relationships/hyperlink" Target="mailto:jrussell@burlington-nj.net" TargetMode="External"/><Relationship Id="rId6" Type="http://schemas.openxmlformats.org/officeDocument/2006/relationships/hyperlink" Target="mailto:growth@aramark.com" TargetMode="External"/><Relationship Id="rId11" Type="http://schemas.openxmlformats.org/officeDocument/2006/relationships/hyperlink" Target="mailto:covidplanning@revolutionfoods.com" TargetMode="External"/><Relationship Id="rId5" Type="http://schemas.openxmlformats.org/officeDocument/2006/relationships/hyperlink" Target="mailto:ktorchia@maschiofood.com" TargetMode="External"/><Relationship Id="rId15" Type="http://schemas.openxmlformats.org/officeDocument/2006/relationships/hyperlink" Target="https://www.state.nj.us/education/students/safety/sandp/sel/" TargetMode="External"/><Relationship Id="rId10" Type="http://schemas.openxmlformats.org/officeDocument/2006/relationships/hyperlink" Target="mailto:dtwilliams@co.burlington.nj.us" TargetMode="External"/><Relationship Id="rId19" Type="http://schemas.openxmlformats.org/officeDocument/2006/relationships/drawing" Target="../drawings/drawing3.xml"/><Relationship Id="rId4" Type="http://schemas.openxmlformats.org/officeDocument/2006/relationships/hyperlink" Target="mailto:skennedy@twp.mountholly.nj.us" TargetMode="External"/><Relationship Id="rId9" Type="http://schemas.openxmlformats.org/officeDocument/2006/relationships/hyperlink" Target="http://www.co.burlington.nj.us/oem" TargetMode="External"/><Relationship Id="rId14" Type="http://schemas.openxmlformats.org/officeDocument/2006/relationships/hyperlink" Target="https://nj.pbslearningmedia.org/subjects/preschool/social-and-emotional-development/" TargetMode="External"/><Relationship Id="rId22" Type="http://schemas.openxmlformats.org/officeDocument/2006/relationships/table" Target="../tables/table9.xml"/></Relationships>
</file>

<file path=xl/worksheets/_rels/sheet6.xml.rels><?xml version="1.0" encoding="UTF-8" standalone="yes"?>
<Relationships xmlns="http://schemas.openxmlformats.org/package/2006/relationships"><Relationship Id="rId8" Type="http://schemas.openxmlformats.org/officeDocument/2006/relationships/hyperlink" Target="mailto:LPS@nsfm.com" TargetMode="External"/><Relationship Id="rId13" Type="http://schemas.openxmlformats.org/officeDocument/2006/relationships/hyperlink" Target="mailto:nancy.frusco@sodexo.com" TargetMode="External"/><Relationship Id="rId18" Type="http://schemas.openxmlformats.org/officeDocument/2006/relationships/hyperlink" Target="mailto:covidplanning@revolutionfoods.com" TargetMode="External"/><Relationship Id="rId26" Type="http://schemas.openxmlformats.org/officeDocument/2006/relationships/drawing" Target="../drawings/drawing4.xml"/><Relationship Id="rId3" Type="http://schemas.openxmlformats.org/officeDocument/2006/relationships/hyperlink" Target="mailto:jdina@lindenwold.k12.nj.us" TargetMode="External"/><Relationship Id="rId21" Type="http://schemas.openxmlformats.org/officeDocument/2006/relationships/hyperlink" Target="https://nj.pbslearningmedia.org/subjects/preschool/social-and-emotional-development/" TargetMode="External"/><Relationship Id="rId7" Type="http://schemas.openxmlformats.org/officeDocument/2006/relationships/hyperlink" Target="mailto:lcurry@gcsd.k12.nj.us" TargetMode="External"/><Relationship Id="rId12" Type="http://schemas.openxmlformats.org/officeDocument/2006/relationships/hyperlink" Target="mailto:karenm@nsfm.com" TargetMode="External"/><Relationship Id="rId17" Type="http://schemas.openxmlformats.org/officeDocument/2006/relationships/hyperlink" Target="mailto:jmcclay@foodbanksj.org" TargetMode="External"/><Relationship Id="rId25" Type="http://schemas.openxmlformats.org/officeDocument/2006/relationships/printerSettings" Target="../printerSettings/printerSettings5.bin"/><Relationship Id="rId2" Type="http://schemas.openxmlformats.org/officeDocument/2006/relationships/hyperlink" Target="mailto:JaGooden@ci.camden.nj.us" TargetMode="External"/><Relationship Id="rId16" Type="http://schemas.openxmlformats.org/officeDocument/2006/relationships/hyperlink" Target="mailto:michael.harrington@compass-usa.com" TargetMode="External"/><Relationship Id="rId20" Type="http://schemas.openxmlformats.org/officeDocument/2006/relationships/hyperlink" Target="https://classroom.kidshealth.org/classroom/index.jsp?Grade=68&amp;Section=personal" TargetMode="External"/><Relationship Id="rId29" Type="http://schemas.openxmlformats.org/officeDocument/2006/relationships/table" Target="../tables/table12.xml"/><Relationship Id="rId1" Type="http://schemas.openxmlformats.org/officeDocument/2006/relationships/hyperlink" Target="mailto:millsja@winslow-schools.com" TargetMode="External"/><Relationship Id="rId6" Type="http://schemas.openxmlformats.org/officeDocument/2006/relationships/hyperlink" Target="mailto:Pastor.jallen@yahoo.com" TargetMode="External"/><Relationship Id="rId11" Type="http://schemas.openxmlformats.org/officeDocument/2006/relationships/hyperlink" Target="mailto:growth@aramark.com" TargetMode="External"/><Relationship Id="rId24" Type="http://schemas.openxmlformats.org/officeDocument/2006/relationships/hyperlink" Target="http://actforyouth.net/youth_development/professionals/sel/" TargetMode="External"/><Relationship Id="rId5" Type="http://schemas.openxmlformats.org/officeDocument/2006/relationships/hyperlink" Target="mailto:abrown@camden.k12.nj.us" TargetMode="External"/><Relationship Id="rId15" Type="http://schemas.openxmlformats.org/officeDocument/2006/relationships/hyperlink" Target="mailto:samuel.spino@camdencodps.org" TargetMode="External"/><Relationship Id="rId23" Type="http://schemas.openxmlformats.org/officeDocument/2006/relationships/hyperlink" Target="https://www.casel.org/wp-content/uploads/2017/08/Sample-Teaching-Activities-to-Support-Core-Competencies-8-20-17.pdf" TargetMode="External"/><Relationship Id="rId28" Type="http://schemas.openxmlformats.org/officeDocument/2006/relationships/table" Target="../tables/table11.xml"/><Relationship Id="rId10" Type="http://schemas.openxmlformats.org/officeDocument/2006/relationships/hyperlink" Target="mailto:ktorchia@maschiofood.com" TargetMode="External"/><Relationship Id="rId19" Type="http://schemas.openxmlformats.org/officeDocument/2006/relationships/hyperlink" Target="https://foodfinder.us/" TargetMode="External"/><Relationship Id="rId4" Type="http://schemas.openxmlformats.org/officeDocument/2006/relationships/hyperlink" Target="mailto:michael.southwick@use.salvationarmy.org" TargetMode="External"/><Relationship Id="rId9" Type="http://schemas.openxmlformats.org/officeDocument/2006/relationships/hyperlink" Target="mailto:chancellor@camden.rutgers.edu" TargetMode="External"/><Relationship Id="rId14" Type="http://schemas.openxmlformats.org/officeDocument/2006/relationships/hyperlink" Target="https://www.camdencounty.com/service/public-safety/emergency-management/" TargetMode="External"/><Relationship Id="rId22" Type="http://schemas.openxmlformats.org/officeDocument/2006/relationships/hyperlink" Target="https://www.state.nj.us/education/students/safety/sandp/sel/" TargetMode="External"/><Relationship Id="rId27"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8" Type="http://schemas.openxmlformats.org/officeDocument/2006/relationships/hyperlink" Target="https://foodfinder.us/" TargetMode="External"/><Relationship Id="rId13" Type="http://schemas.openxmlformats.org/officeDocument/2006/relationships/hyperlink" Target="http://actforyouth.net/youth_development/professionals/sel/" TargetMode="External"/><Relationship Id="rId18" Type="http://schemas.openxmlformats.org/officeDocument/2006/relationships/table" Target="../tables/table15.xml"/><Relationship Id="rId3" Type="http://schemas.openxmlformats.org/officeDocument/2006/relationships/hyperlink" Target="mailto:karenm@nsfm.com" TargetMode="External"/><Relationship Id="rId7" Type="http://schemas.openxmlformats.org/officeDocument/2006/relationships/hyperlink" Target="mailto:covidplanning@revolutionfoods.com" TargetMode="External"/><Relationship Id="rId12" Type="http://schemas.openxmlformats.org/officeDocument/2006/relationships/hyperlink" Target="https://www.casel.org/wp-content/uploads/2017/08/Sample-Teaching-Activities-to-Support-Core-Competencies-8-20-17.pdf" TargetMode="External"/><Relationship Id="rId17" Type="http://schemas.openxmlformats.org/officeDocument/2006/relationships/table" Target="../tables/table14.xml"/><Relationship Id="rId2" Type="http://schemas.openxmlformats.org/officeDocument/2006/relationships/hyperlink" Target="mailto:growth@aramark.com" TargetMode="External"/><Relationship Id="rId16" Type="http://schemas.openxmlformats.org/officeDocument/2006/relationships/table" Target="../tables/table13.xml"/><Relationship Id="rId1" Type="http://schemas.openxmlformats.org/officeDocument/2006/relationships/hyperlink" Target="mailto:ccwirainbowcamp@gmail.com" TargetMode="External"/><Relationship Id="rId6" Type="http://schemas.openxmlformats.org/officeDocument/2006/relationships/hyperlink" Target="mailto:michael.harrington@compass-usa.com" TargetMode="External"/><Relationship Id="rId11" Type="http://schemas.openxmlformats.org/officeDocument/2006/relationships/hyperlink" Target="https://www.state.nj.us/education/students/safety/sandp/sel/" TargetMode="External"/><Relationship Id="rId5" Type="http://schemas.openxmlformats.org/officeDocument/2006/relationships/hyperlink" Target="mailto:mpagliughi@co.cape-may.nj.us" TargetMode="External"/><Relationship Id="rId15" Type="http://schemas.openxmlformats.org/officeDocument/2006/relationships/drawing" Target="../drawings/drawing5.xml"/><Relationship Id="rId10" Type="http://schemas.openxmlformats.org/officeDocument/2006/relationships/hyperlink" Target="https://nj.pbslearningmedia.org/subjects/preschool/social-and-emotional-development/" TargetMode="External"/><Relationship Id="rId4" Type="http://schemas.openxmlformats.org/officeDocument/2006/relationships/hyperlink" Target="http://www.capemaycountyemergency.net/" TargetMode="External"/><Relationship Id="rId9" Type="http://schemas.openxmlformats.org/officeDocument/2006/relationships/hyperlink" Target="https://classroom.kidshealth.org/classroom/index.jsp?Grade=68&amp;Section=personal" TargetMode="External"/><Relationship Id="rId1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mailto:nancy.frusco@sodexo.com" TargetMode="External"/><Relationship Id="rId13" Type="http://schemas.openxmlformats.org/officeDocument/2006/relationships/hyperlink" Target="https://classroom.kidshealth.org/classroom/index.jsp?Grade=68&amp;Section=personal" TargetMode="External"/><Relationship Id="rId18" Type="http://schemas.openxmlformats.org/officeDocument/2006/relationships/printerSettings" Target="../printerSettings/printerSettings7.bin"/><Relationship Id="rId3" Type="http://schemas.openxmlformats.org/officeDocument/2006/relationships/hyperlink" Target="mailto:wdeshields@bridgeton.k12.nj.us" TargetMode="External"/><Relationship Id="rId21" Type="http://schemas.openxmlformats.org/officeDocument/2006/relationships/table" Target="../tables/table17.xml"/><Relationship Id="rId7" Type="http://schemas.openxmlformats.org/officeDocument/2006/relationships/hyperlink" Target="mailto:karenm@nsfm.com" TargetMode="External"/><Relationship Id="rId12" Type="http://schemas.openxmlformats.org/officeDocument/2006/relationships/hyperlink" Target="https://foodfinder.us/" TargetMode="External"/><Relationship Id="rId17" Type="http://schemas.openxmlformats.org/officeDocument/2006/relationships/hyperlink" Target="http://actforyouth.net/youth_development/professionals/sel/" TargetMode="External"/><Relationship Id="rId2" Type="http://schemas.openxmlformats.org/officeDocument/2006/relationships/hyperlink" Target="mailto:childcare@ccaymca.org" TargetMode="External"/><Relationship Id="rId16" Type="http://schemas.openxmlformats.org/officeDocument/2006/relationships/hyperlink" Target="https://www.casel.org/wp-content/uploads/2017/08/Sample-Teaching-Activities-to-Support-Core-Competencies-8-20-17.pdf" TargetMode="External"/><Relationship Id="rId20" Type="http://schemas.openxmlformats.org/officeDocument/2006/relationships/table" Target="../tables/table16.xml"/><Relationship Id="rId1" Type="http://schemas.openxmlformats.org/officeDocument/2006/relationships/hyperlink" Target="mailto:joseph.rowland@millville.org" TargetMode="External"/><Relationship Id="rId6" Type="http://schemas.openxmlformats.org/officeDocument/2006/relationships/hyperlink" Target="mailto:prealmccoyg@gmail.com" TargetMode="External"/><Relationship Id="rId11" Type="http://schemas.openxmlformats.org/officeDocument/2006/relationships/hyperlink" Target="mailto:covidplanning@revolutionfoods.com" TargetMode="External"/><Relationship Id="rId5" Type="http://schemas.openxmlformats.org/officeDocument/2006/relationships/hyperlink" Target="mailto:jjohnston@compassacs.org" TargetMode="External"/><Relationship Id="rId15" Type="http://schemas.openxmlformats.org/officeDocument/2006/relationships/hyperlink" Target="https://www.state.nj.us/education/students/safety/sandp/sel/" TargetMode="External"/><Relationship Id="rId10" Type="http://schemas.openxmlformats.org/officeDocument/2006/relationships/hyperlink" Target="mailto:Gabrielsc@co.cumberland.nj.us" TargetMode="External"/><Relationship Id="rId19" Type="http://schemas.openxmlformats.org/officeDocument/2006/relationships/drawing" Target="../drawings/drawing6.xml"/><Relationship Id="rId4" Type="http://schemas.openxmlformats.org/officeDocument/2006/relationships/hyperlink" Target="mailto:ppatel@vineland.org" TargetMode="External"/><Relationship Id="rId9" Type="http://schemas.openxmlformats.org/officeDocument/2006/relationships/hyperlink" Target="http://www.co.cumberland.nj.us/OEM" TargetMode="External"/><Relationship Id="rId14" Type="http://schemas.openxmlformats.org/officeDocument/2006/relationships/hyperlink" Target="https://nj.pbslearningmedia.org/subjects/preschool/social-and-emotional-development/" TargetMode="External"/><Relationship Id="rId22"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8" Type="http://schemas.openxmlformats.org/officeDocument/2006/relationships/hyperlink" Target="mailto:jjulien@theeoccs.org" TargetMode="External"/><Relationship Id="rId13" Type="http://schemas.openxmlformats.org/officeDocument/2006/relationships/hyperlink" Target="mailto:Lbaynes@Linkschool.org" TargetMode="External"/><Relationship Id="rId18" Type="http://schemas.openxmlformats.org/officeDocument/2006/relationships/hyperlink" Target="https://www.essexsheriff.com/oem/" TargetMode="External"/><Relationship Id="rId26" Type="http://schemas.openxmlformats.org/officeDocument/2006/relationships/hyperlink" Target="https://www.casel.org/wp-content/uploads/2017/08/Sample-Teaching-Activities-to-Support-Core-Competencies-8-20-17.pdf" TargetMode="External"/><Relationship Id="rId3" Type="http://schemas.openxmlformats.org/officeDocument/2006/relationships/hyperlink" Target="mailto:raineye@ci.newark.nj.us" TargetMode="External"/><Relationship Id="rId21" Type="http://schemas.openxmlformats.org/officeDocument/2006/relationships/hyperlink" Target="mailto:covidplanning@revolutionfoods.com" TargetMode="External"/><Relationship Id="rId7" Type="http://schemas.openxmlformats.org/officeDocument/2006/relationships/hyperlink" Target="mailto:marva.cole-Friday@shu.edu" TargetMode="External"/><Relationship Id="rId12" Type="http://schemas.openxmlformats.org/officeDocument/2006/relationships/hyperlink" Target="mailto:fserrano@pacsnewark.org" TargetMode="External"/><Relationship Id="rId17" Type="http://schemas.openxmlformats.org/officeDocument/2006/relationships/hyperlink" Target="mailto:nancy.frusco@sodexo.com" TargetMode="External"/><Relationship Id="rId25" Type="http://schemas.openxmlformats.org/officeDocument/2006/relationships/hyperlink" Target="https://www.state.nj.us/education/students/safety/sandp/sel/" TargetMode="External"/><Relationship Id="rId2" Type="http://schemas.openxmlformats.org/officeDocument/2006/relationships/hyperlink" Target="mailto:mckinney@essex.edu" TargetMode="External"/><Relationship Id="rId16" Type="http://schemas.openxmlformats.org/officeDocument/2006/relationships/hyperlink" Target="mailto:growth@aramark.com" TargetMode="External"/><Relationship Id="rId20" Type="http://schemas.openxmlformats.org/officeDocument/2006/relationships/hyperlink" Target="mailto:michael.harrington@compass-usa.com" TargetMode="External"/><Relationship Id="rId29" Type="http://schemas.openxmlformats.org/officeDocument/2006/relationships/drawing" Target="../drawings/drawing7.xml"/><Relationship Id="rId1" Type="http://schemas.openxmlformats.org/officeDocument/2006/relationships/hyperlink" Target="mailto:joram@ecesc.com" TargetMode="External"/><Relationship Id="rId6" Type="http://schemas.openxmlformats.org/officeDocument/2006/relationships/hyperlink" Target="mailto:njulien@irvingtonnj.org" TargetMode="External"/><Relationship Id="rId11" Type="http://schemas.openxmlformats.org/officeDocument/2006/relationships/hyperlink" Target="mailto:hassanskirby@gmail.com" TargetMode="External"/><Relationship Id="rId24" Type="http://schemas.openxmlformats.org/officeDocument/2006/relationships/hyperlink" Target="https://nj.pbslearningmedia.org/subjects/preschool/social-and-emotional-development/" TargetMode="External"/><Relationship Id="rId32" Type="http://schemas.openxmlformats.org/officeDocument/2006/relationships/table" Target="../tables/table21.xml"/><Relationship Id="rId5" Type="http://schemas.openxmlformats.org/officeDocument/2006/relationships/hyperlink" Target="mailto:wsykes@orangenj.gov" TargetMode="External"/><Relationship Id="rId15" Type="http://schemas.openxmlformats.org/officeDocument/2006/relationships/hyperlink" Target="mailto:ktorchia@maschiofood.com" TargetMode="External"/><Relationship Id="rId23" Type="http://schemas.openxmlformats.org/officeDocument/2006/relationships/hyperlink" Target="https://classroom.kidshealth.org/classroom/index.jsp?Grade=68&amp;Section=personal" TargetMode="External"/><Relationship Id="rId28" Type="http://schemas.openxmlformats.org/officeDocument/2006/relationships/printerSettings" Target="../printerSettings/printerSettings8.bin"/><Relationship Id="rId10" Type="http://schemas.openxmlformats.org/officeDocument/2006/relationships/hyperlink" Target="mailto:afelix@caldwell.edu" TargetMode="External"/><Relationship Id="rId19" Type="http://schemas.openxmlformats.org/officeDocument/2006/relationships/hyperlink" Target="mailto:Essexoem@essexsheriff.com" TargetMode="External"/><Relationship Id="rId31" Type="http://schemas.openxmlformats.org/officeDocument/2006/relationships/table" Target="../tables/table20.xml"/><Relationship Id="rId4" Type="http://schemas.openxmlformats.org/officeDocument/2006/relationships/hyperlink" Target="mailto:mtcgrassroots@yahoo.com" TargetMode="External"/><Relationship Id="rId9" Type="http://schemas.openxmlformats.org/officeDocument/2006/relationships/hyperlink" Target="mailto:emorris@newcommunity.org" TargetMode="External"/><Relationship Id="rId14" Type="http://schemas.openxmlformats.org/officeDocument/2006/relationships/hyperlink" Target="mailto:tmcgill@nps.k12.nj.us" TargetMode="External"/><Relationship Id="rId22" Type="http://schemas.openxmlformats.org/officeDocument/2006/relationships/hyperlink" Target="https://foodfinder.us/" TargetMode="External"/><Relationship Id="rId27" Type="http://schemas.openxmlformats.org/officeDocument/2006/relationships/hyperlink" Target="http://actforyouth.net/youth_development/professionals/sel/" TargetMode="External"/><Relationship Id="rId30"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election activeCell="B1" sqref="B1"/>
    </sheetView>
  </sheetViews>
  <sheetFormatPr defaultRowHeight="12.75" x14ac:dyDescent="0.2"/>
  <cols>
    <col min="1" max="1" width="18.7109375" bestFit="1" customWidth="1"/>
  </cols>
  <sheetData>
    <row r="1" spans="1:2" x14ac:dyDescent="0.2">
      <c r="A1" t="s">
        <v>0</v>
      </c>
      <c r="B1" t="s">
        <v>993</v>
      </c>
    </row>
    <row r="2" spans="1:2" x14ac:dyDescent="0.2">
      <c r="A2" s="1" t="s">
        <v>4</v>
      </c>
      <c r="B2" t="e">
        <f>COUNTIF(#REF!,A2)</f>
        <v>#REF!</v>
      </c>
    </row>
    <row r="3" spans="1:2" x14ac:dyDescent="0.2">
      <c r="A3" s="1" t="s">
        <v>345</v>
      </c>
      <c r="B3" t="e">
        <f>COUNTIF(#REF!,A3)</f>
        <v>#REF!</v>
      </c>
    </row>
    <row r="4" spans="1:2" x14ac:dyDescent="0.2">
      <c r="A4" s="1" t="s">
        <v>346</v>
      </c>
      <c r="B4" t="e">
        <f>COUNTIF(#REF!,A4)</f>
        <v>#REF!</v>
      </c>
    </row>
    <row r="5" spans="1:2" x14ac:dyDescent="0.2">
      <c r="A5" s="1" t="s">
        <v>494</v>
      </c>
      <c r="B5" t="e">
        <f>COUNTIF(#REF!,A5)</f>
        <v>#REF!</v>
      </c>
    </row>
    <row r="6" spans="1:2" x14ac:dyDescent="0.2">
      <c r="A6" s="1" t="s">
        <v>980</v>
      </c>
      <c r="B6" t="e">
        <f>COUNTIF(#REF!,A6)</f>
        <v>#REF!</v>
      </c>
    </row>
    <row r="7" spans="1:2" x14ac:dyDescent="0.2">
      <c r="A7" s="1" t="s">
        <v>593</v>
      </c>
      <c r="B7" t="e">
        <f>COUNTIF(#REF!,A7)</f>
        <v>#REF!</v>
      </c>
    </row>
    <row r="8" spans="1:2" x14ac:dyDescent="0.2">
      <c r="A8" s="1" t="s">
        <v>7</v>
      </c>
      <c r="B8" t="e">
        <f>COUNTIF(#REF!,A8)</f>
        <v>#REF!</v>
      </c>
    </row>
    <row r="9" spans="1:2" x14ac:dyDescent="0.2">
      <c r="A9" s="1" t="s">
        <v>8</v>
      </c>
      <c r="B9" t="e">
        <f>COUNTIF(#REF!,A9)</f>
        <v>#REF!</v>
      </c>
    </row>
    <row r="10" spans="1:2" x14ac:dyDescent="0.2">
      <c r="A10" s="1" t="s">
        <v>95</v>
      </c>
      <c r="B10" t="e">
        <f>COUNTIF(#REF!,A10)</f>
        <v>#REF!</v>
      </c>
    </row>
    <row r="11" spans="1:2" x14ac:dyDescent="0.2">
      <c r="A11" s="1" t="s">
        <v>88</v>
      </c>
      <c r="B11" t="e">
        <f>COUNTIF(#REF!,A11)</f>
        <v>#REF!</v>
      </c>
    </row>
    <row r="12" spans="1:2" x14ac:dyDescent="0.2">
      <c r="A12" s="1" t="s">
        <v>209</v>
      </c>
      <c r="B12" t="e">
        <f>COUNTIF(#REF!,A12)</f>
        <v>#REF!</v>
      </c>
    </row>
    <row r="13" spans="1:2" x14ac:dyDescent="0.2">
      <c r="A13" s="1" t="s">
        <v>926</v>
      </c>
      <c r="B13" t="e">
        <f>COUNTIF(#REF!,A13)</f>
        <v>#REF!</v>
      </c>
    </row>
    <row r="14" spans="1:2" x14ac:dyDescent="0.2">
      <c r="A14" s="1" t="s">
        <v>9</v>
      </c>
      <c r="B14" t="e">
        <f>COUNTIF(#REF!,A14)</f>
        <v>#REF!</v>
      </c>
    </row>
    <row r="15" spans="1:2" x14ac:dyDescent="0.2">
      <c r="A15" s="1" t="s">
        <v>111</v>
      </c>
      <c r="B15" t="e">
        <f>COUNTIF(#REF!,A15)</f>
        <v>#REF!</v>
      </c>
    </row>
    <row r="16" spans="1:2" x14ac:dyDescent="0.2">
      <c r="A16" s="1" t="s">
        <v>91</v>
      </c>
      <c r="B16" t="e">
        <f>COUNTIF(#REF!,A16)</f>
        <v>#REF!</v>
      </c>
    </row>
    <row r="17" spans="1:2" x14ac:dyDescent="0.2">
      <c r="A17" s="3" t="s">
        <v>543</v>
      </c>
      <c r="B17" t="e">
        <f>COUNTIF(#REF!,A17)</f>
        <v>#REF!</v>
      </c>
    </row>
    <row r="18" spans="1:2" x14ac:dyDescent="0.2">
      <c r="A18" s="1" t="s">
        <v>10</v>
      </c>
      <c r="B18" t="e">
        <f>COUNTIF(#REF!,A18)</f>
        <v>#REF!</v>
      </c>
    </row>
    <row r="19" spans="1:2" x14ac:dyDescent="0.2">
      <c r="A19" s="1" t="s">
        <v>270</v>
      </c>
      <c r="B19" t="e">
        <f>COUNTIF(#REF!,A19)</f>
        <v>#REF!</v>
      </c>
    </row>
    <row r="20" spans="1:2" x14ac:dyDescent="0.2">
      <c r="A20" s="1" t="s">
        <v>332</v>
      </c>
      <c r="B20" t="e">
        <f>COUNTIF(#REF!,A20)</f>
        <v>#REF!</v>
      </c>
    </row>
    <row r="21" spans="1:2" x14ac:dyDescent="0.2">
      <c r="A21" s="1" t="s">
        <v>45</v>
      </c>
      <c r="B21" t="e">
        <f>COUNTIF(#REF!,A21)</f>
        <v>#REF!</v>
      </c>
    </row>
    <row r="22" spans="1:2" x14ac:dyDescent="0.2">
      <c r="A22" s="1" t="s">
        <v>316</v>
      </c>
      <c r="B22" t="e">
        <f>COUNTIF(#REF!,A22)</f>
        <v>#REF!</v>
      </c>
    </row>
    <row r="23" spans="1:2" x14ac:dyDescent="0.2">
      <c r="A23" s="1" t="s">
        <v>548</v>
      </c>
      <c r="B23" t="e">
        <f>COUNTIF(#REF!,A23)</f>
        <v>#REF!</v>
      </c>
    </row>
    <row r="24" spans="1:2" x14ac:dyDescent="0.2">
      <c r="A24" s="1" t="s">
        <v>206</v>
      </c>
      <c r="B24" t="e">
        <f>COUNTIF(#REF!,A24)</f>
        <v>#REF!</v>
      </c>
    </row>
    <row r="25" spans="1:2" x14ac:dyDescent="0.2">
      <c r="A25" s="1" t="s">
        <v>165</v>
      </c>
      <c r="B25" t="e">
        <f>COUNTIF(#REF!,A25)</f>
        <v>#REF!</v>
      </c>
    </row>
    <row r="26" spans="1:2" x14ac:dyDescent="0.2">
      <c r="A26" s="1" t="s">
        <v>273</v>
      </c>
      <c r="B26" t="e">
        <f>COUNTIF(#REF!,A26)</f>
        <v>#REF!</v>
      </c>
    </row>
    <row r="27" spans="1:2" x14ac:dyDescent="0.2">
      <c r="A27" s="1" t="s">
        <v>252</v>
      </c>
      <c r="B27" t="e">
        <f>COUNTIF(#REF!,A27)</f>
        <v>#REF!</v>
      </c>
    </row>
    <row r="28" spans="1:2" x14ac:dyDescent="0.2">
      <c r="A28" s="1" t="s">
        <v>12</v>
      </c>
      <c r="B28" t="e">
        <f>COUNTIF(#REF!,A28)</f>
        <v>#REF!</v>
      </c>
    </row>
    <row r="29" spans="1:2" x14ac:dyDescent="0.2">
      <c r="A29" s="1" t="s">
        <v>13</v>
      </c>
      <c r="B29" t="e">
        <f>COUNTIF(#REF!,A29)</f>
        <v>#REF!</v>
      </c>
    </row>
    <row r="30" spans="1:2" x14ac:dyDescent="0.2">
      <c r="A30" s="1" t="s">
        <v>14</v>
      </c>
      <c r="B30" t="e">
        <f>COUNTIF(#REF!,A30)</f>
        <v>#REF!</v>
      </c>
    </row>
    <row r="31" spans="1:2" x14ac:dyDescent="0.2">
      <c r="A31" s="1" t="s">
        <v>384</v>
      </c>
      <c r="B31" t="e">
        <f>COUNTIF(#REF!,A31)</f>
        <v>#REF!</v>
      </c>
    </row>
    <row r="32" spans="1:2" x14ac:dyDescent="0.2">
      <c r="A32" s="1" t="s">
        <v>15</v>
      </c>
      <c r="B32" t="e">
        <f>COUNTIF(#REF!,A32)</f>
        <v>#REF!</v>
      </c>
    </row>
    <row r="33" spans="1:2" x14ac:dyDescent="0.2">
      <c r="A33" s="1" t="s">
        <v>16</v>
      </c>
      <c r="B33" t="e">
        <f>COUNTIF(#REF!,A33)</f>
        <v>#REF!</v>
      </c>
    </row>
    <row r="34" spans="1:2" x14ac:dyDescent="0.2">
      <c r="A34" s="1" t="s">
        <v>102</v>
      </c>
      <c r="B34" t="e">
        <f>COUNTIF(#REF!,A34)</f>
        <v>#REF!</v>
      </c>
    </row>
    <row r="35" spans="1:2" x14ac:dyDescent="0.2">
      <c r="A35" s="1" t="s">
        <v>274</v>
      </c>
      <c r="B35" t="e">
        <f>COUNTIF(#REF!,A35)</f>
        <v>#REF!</v>
      </c>
    </row>
    <row r="36" spans="1:2" x14ac:dyDescent="0.2">
      <c r="A36" s="1" t="s">
        <v>168</v>
      </c>
      <c r="B36" t="e">
        <f>COUNTIF(#REF!,A36)</f>
        <v>#REF!</v>
      </c>
    </row>
    <row r="37" spans="1:2" x14ac:dyDescent="0.2">
      <c r="A37" s="1" t="s">
        <v>18</v>
      </c>
      <c r="B37" t="e">
        <f>COUNTIF(#REF!,A37)</f>
        <v>#REF!</v>
      </c>
    </row>
    <row r="38" spans="1:2" x14ac:dyDescent="0.2">
      <c r="A38" s="1" t="s">
        <v>139</v>
      </c>
      <c r="B38" t="e">
        <f>COUNTIF(#REF!,A38)</f>
        <v>#REF!</v>
      </c>
    </row>
    <row r="39" spans="1:2" x14ac:dyDescent="0.2">
      <c r="A39" s="1" t="s">
        <v>144</v>
      </c>
      <c r="B39" t="e">
        <f>COUNTIF(#REF!,A39)</f>
        <v>#REF!</v>
      </c>
    </row>
    <row r="40" spans="1:2" x14ac:dyDescent="0.2">
      <c r="A40" s="1" t="s">
        <v>232</v>
      </c>
      <c r="B40" t="e">
        <f>COUNTIF(#REF!,A40)</f>
        <v>#REF!</v>
      </c>
    </row>
    <row r="41" spans="1:2" x14ac:dyDescent="0.2">
      <c r="A41" s="1" t="s">
        <v>19</v>
      </c>
      <c r="B41" t="e">
        <f>COUNTIF(#REF!,A41)</f>
        <v>#REF!</v>
      </c>
    </row>
    <row r="42" spans="1:2" x14ac:dyDescent="0.2">
      <c r="A42" s="1" t="s">
        <v>20</v>
      </c>
      <c r="B42" t="e">
        <f>COUNTIF(#REF!,A42)</f>
        <v>#REF!</v>
      </c>
    </row>
    <row r="43" spans="1:2" x14ac:dyDescent="0.2">
      <c r="A43" s="1" t="s">
        <v>42</v>
      </c>
      <c r="B43" t="e">
        <f>COUNTIF(#REF!,A43)</f>
        <v>#REF!</v>
      </c>
    </row>
    <row r="44" spans="1:2" x14ac:dyDescent="0.2">
      <c r="A44" s="1" t="s">
        <v>22</v>
      </c>
      <c r="B44" t="e">
        <f>COUNTIF(#REF!,A44)</f>
        <v>#REF!</v>
      </c>
    </row>
    <row r="45" spans="1:2" x14ac:dyDescent="0.2">
      <c r="A45" s="1" t="s">
        <v>805</v>
      </c>
      <c r="B45" t="e">
        <f>COUNTIF(#REF!,A45)</f>
        <v>#REF!</v>
      </c>
    </row>
    <row r="46" spans="1:2" x14ac:dyDescent="0.2">
      <c r="A46" s="1" t="s">
        <v>26</v>
      </c>
      <c r="B46" t="e">
        <f>COUNTIF(#REF!,A46)</f>
        <v>#REF!</v>
      </c>
    </row>
    <row r="47" spans="1:2" x14ac:dyDescent="0.2">
      <c r="A47" s="1" t="s">
        <v>24</v>
      </c>
      <c r="B47" t="e">
        <f>COUNTIF(#REF!,A47)</f>
        <v>#REF!</v>
      </c>
    </row>
    <row r="48" spans="1:2" x14ac:dyDescent="0.2">
      <c r="A48" s="1" t="s">
        <v>133</v>
      </c>
      <c r="B48" t="e">
        <f>COUNTIF(#REF!,A48)</f>
        <v>#REF!</v>
      </c>
    </row>
    <row r="49" spans="1:2" x14ac:dyDescent="0.2">
      <c r="A49" s="1" t="s">
        <v>127</v>
      </c>
      <c r="B49" t="e">
        <f>COUNTIF(#REF!,A49)</f>
        <v>#REF!</v>
      </c>
    </row>
    <row r="50" spans="1:2" x14ac:dyDescent="0.2">
      <c r="A50" s="1" t="s">
        <v>23</v>
      </c>
      <c r="B50" t="e">
        <f>COUNTIF(#REF!,A50)</f>
        <v>#REF!</v>
      </c>
    </row>
    <row r="51" spans="1:2" x14ac:dyDescent="0.2">
      <c r="A51" s="1" t="s">
        <v>27</v>
      </c>
      <c r="B51" t="e">
        <f>COUNTIF(#REF!,A51)</f>
        <v>#REF!</v>
      </c>
    </row>
    <row r="52" spans="1:2" x14ac:dyDescent="0.2">
      <c r="A52" s="1" t="s">
        <v>34</v>
      </c>
      <c r="B52" t="e">
        <f>COUNTIF(#REF!,A52)</f>
        <v>#REF!</v>
      </c>
    </row>
    <row r="53" spans="1:2" x14ac:dyDescent="0.2">
      <c r="A53" s="3" t="s">
        <v>697</v>
      </c>
      <c r="B53" t="e">
        <f>COUNTIF(#REF!,A53)</f>
        <v>#REF!</v>
      </c>
    </row>
    <row r="54" spans="1:2" x14ac:dyDescent="0.2">
      <c r="A54" s="1" t="s">
        <v>28</v>
      </c>
      <c r="B54" t="e">
        <f>COUNTIF(#REF!,A54)</f>
        <v>#REF!</v>
      </c>
    </row>
    <row r="55" spans="1:2" x14ac:dyDescent="0.2">
      <c r="A55" s="1" t="s">
        <v>29</v>
      </c>
      <c r="B55" t="e">
        <f>COUNTIF(#REF!,A55)</f>
        <v>#REF!</v>
      </c>
    </row>
    <row r="56" spans="1:2" x14ac:dyDescent="0.2">
      <c r="A56" s="1" t="s">
        <v>31</v>
      </c>
      <c r="B56" t="e">
        <f>COUNTIF(#REF!,A56)</f>
        <v>#REF!</v>
      </c>
    </row>
    <row r="57" spans="1:2" x14ac:dyDescent="0.2">
      <c r="A57" s="1" t="s">
        <v>113</v>
      </c>
      <c r="B57" t="e">
        <f>COUNTIF(#REF!,A57)</f>
        <v>#REF!</v>
      </c>
    </row>
    <row r="58" spans="1:2" x14ac:dyDescent="0.2">
      <c r="A58" s="1" t="s">
        <v>32</v>
      </c>
      <c r="B58" t="e">
        <f>COUNTIF(#REF!,A58)</f>
        <v>#REF!</v>
      </c>
    </row>
    <row r="59" spans="1:2" x14ac:dyDescent="0.2">
      <c r="A59" s="1" t="s">
        <v>953</v>
      </c>
      <c r="B59" t="e">
        <f>COUNTIF(#REF!,A59)</f>
        <v>#REF!</v>
      </c>
    </row>
    <row r="60" spans="1:2" x14ac:dyDescent="0.2">
      <c r="A60" s="1" t="s">
        <v>907</v>
      </c>
      <c r="B60" t="e">
        <f>COUNTIF(#REF!,A60)</f>
        <v>#REF!</v>
      </c>
    </row>
    <row r="61" spans="1:2" x14ac:dyDescent="0.2">
      <c r="A61" s="1" t="s">
        <v>615</v>
      </c>
      <c r="B61" t="e">
        <f>COUNTIF(#REF!,A61)</f>
        <v>#REF!</v>
      </c>
    </row>
    <row r="62" spans="1:2" x14ac:dyDescent="0.2">
      <c r="A62" s="1" t="s">
        <v>268</v>
      </c>
      <c r="B62" t="e">
        <f>COUNTIF(#REF!,A62)</f>
        <v>#REF!</v>
      </c>
    </row>
    <row r="63" spans="1:2" x14ac:dyDescent="0.2">
      <c r="A63" s="1" t="s">
        <v>395</v>
      </c>
      <c r="B63" t="e">
        <f>COUNTIF(#REF!,A63)</f>
        <v>#REF!</v>
      </c>
    </row>
    <row r="64" spans="1:2" x14ac:dyDescent="0.2">
      <c r="A64" s="1" t="s">
        <v>566</v>
      </c>
      <c r="B64" t="e">
        <f>COUNTIF(#REF!,A64)</f>
        <v>#REF!</v>
      </c>
    </row>
    <row r="65" spans="1:2" x14ac:dyDescent="0.2">
      <c r="A65" s="1" t="s">
        <v>229</v>
      </c>
      <c r="B65" t="e">
        <f>COUNTIF(#REF!,A65)</f>
        <v>#REF!</v>
      </c>
    </row>
    <row r="66" spans="1:2" x14ac:dyDescent="0.2">
      <c r="A66" s="3" t="s">
        <v>650</v>
      </c>
      <c r="B66" t="e">
        <f>COUNTIF(#REF!,A66)</f>
        <v>#REF!</v>
      </c>
    </row>
    <row r="67" spans="1:2" x14ac:dyDescent="0.2">
      <c r="A67" s="3" t="s">
        <v>971</v>
      </c>
      <c r="B67" t="e">
        <f>COUNTIF(#REF!,A67)</f>
        <v>#REF!</v>
      </c>
    </row>
    <row r="68" spans="1:2" x14ac:dyDescent="0.2">
      <c r="A68" s="1" t="s">
        <v>552</v>
      </c>
      <c r="B68" t="e">
        <f>COUNTIF(#REF!,A68)</f>
        <v>#REF!</v>
      </c>
    </row>
    <row r="69" spans="1:2" x14ac:dyDescent="0.2">
      <c r="A69" s="1" t="s">
        <v>35</v>
      </c>
      <c r="B69" t="e">
        <f>COUNTIF(#REF!,A69)</f>
        <v>#REF!</v>
      </c>
    </row>
    <row r="70" spans="1:2" x14ac:dyDescent="0.2">
      <c r="A70" s="1" t="s">
        <v>258</v>
      </c>
      <c r="B70" t="e">
        <f>COUNTIF(#REF!,A70)</f>
        <v>#REF!</v>
      </c>
    </row>
    <row r="71" spans="1:2" x14ac:dyDescent="0.2">
      <c r="A71" s="1" t="s">
        <v>197</v>
      </c>
      <c r="B71" t="e">
        <f>COUNTIF(#REF!,A71)</f>
        <v>#REF!</v>
      </c>
    </row>
    <row r="72" spans="1:2" x14ac:dyDescent="0.2">
      <c r="A72" s="1" t="s">
        <v>33</v>
      </c>
      <c r="B72" t="e">
        <f>COUNTIF(#REF!,A72)</f>
        <v>#REF!</v>
      </c>
    </row>
    <row r="73" spans="1:2" x14ac:dyDescent="0.2">
      <c r="A73" s="1" t="s">
        <v>37</v>
      </c>
      <c r="B73" t="e">
        <f>COUNTIF(#REF!,A73)</f>
        <v>#REF!</v>
      </c>
    </row>
    <row r="74" spans="1:2" x14ac:dyDescent="0.2">
      <c r="A74" s="1" t="s">
        <v>121</v>
      </c>
      <c r="B74" t="e">
        <f>COUNTIF(#REF!,A74)</f>
        <v>#REF!</v>
      </c>
    </row>
    <row r="75" spans="1:2" x14ac:dyDescent="0.2">
      <c r="A75" s="3" t="s">
        <v>742</v>
      </c>
      <c r="B75" t="e">
        <f>COUNTIF(#REF!,A75)</f>
        <v>#REF!</v>
      </c>
    </row>
    <row r="76" spans="1:2" x14ac:dyDescent="0.2">
      <c r="A76" s="1" t="s">
        <v>732</v>
      </c>
      <c r="B76" t="e">
        <f>COUNTIF(#REF!,A76)</f>
        <v>#REF!</v>
      </c>
    </row>
    <row r="77" spans="1:2" x14ac:dyDescent="0.2">
      <c r="A77" s="1" t="s">
        <v>829</v>
      </c>
      <c r="B77" t="e">
        <f>COUNTIF(#REF!,A77)</f>
        <v>#REF!</v>
      </c>
    </row>
    <row r="78" spans="1:2" x14ac:dyDescent="0.2">
      <c r="A78" s="1" t="s">
        <v>38</v>
      </c>
      <c r="B78" t="e">
        <f>COUNTIF(#REF!,A78)</f>
        <v>#REF!</v>
      </c>
    </row>
    <row r="79" spans="1:2" x14ac:dyDescent="0.2">
      <c r="A79" s="1" t="s">
        <v>310</v>
      </c>
      <c r="B79" t="e">
        <f>COUNTIF(#REF!,A79)</f>
        <v>#REF!</v>
      </c>
    </row>
    <row r="80" spans="1:2" x14ac:dyDescent="0.2">
      <c r="A80" s="1" t="s">
        <v>304</v>
      </c>
      <c r="B80" t="e">
        <f>COUNTIF(#REF!,A80)</f>
        <v>#REF!</v>
      </c>
    </row>
    <row r="81" spans="1:2" x14ac:dyDescent="0.2">
      <c r="A81" s="1" t="s">
        <v>784</v>
      </c>
      <c r="B81" t="e">
        <f>COUNTIF(#REF!,A81)</f>
        <v>#REF!</v>
      </c>
    </row>
    <row r="82" spans="1:2" x14ac:dyDescent="0.2">
      <c r="A82" s="1" t="s">
        <v>961</v>
      </c>
      <c r="B82" t="e">
        <f>COUNTIF(#REF!,A82)</f>
        <v>#REF!</v>
      </c>
    </row>
    <row r="83" spans="1:2" x14ac:dyDescent="0.2">
      <c r="A83" s="1" t="s">
        <v>39</v>
      </c>
      <c r="B83" t="e">
        <f>COUNTIF(#REF!,A83)</f>
        <v>#REF!</v>
      </c>
    </row>
    <row r="84" spans="1:2" x14ac:dyDescent="0.2">
      <c r="A84" s="1" t="s">
        <v>40</v>
      </c>
      <c r="B84" t="e">
        <f>COUNTIF(#REF!,A84)</f>
        <v>#REF!</v>
      </c>
    </row>
    <row r="85" spans="1:2" x14ac:dyDescent="0.2">
      <c r="A85" s="1" t="s">
        <v>47</v>
      </c>
      <c r="B85" t="e">
        <f>COUNTIF(#REF!,A85)</f>
        <v>#REF!</v>
      </c>
    </row>
    <row r="86" spans="1:2" x14ac:dyDescent="0.2">
      <c r="A86" s="1" t="s">
        <v>94</v>
      </c>
      <c r="B86" t="e">
        <f>COUNTIF(#REF!,A86)</f>
        <v>#REF!</v>
      </c>
    </row>
    <row r="87" spans="1:2" x14ac:dyDescent="0.2">
      <c r="A87" s="1" t="s">
        <v>342</v>
      </c>
      <c r="B87" t="e">
        <f>COUNTIF(#REF!,A87)</f>
        <v>#REF!</v>
      </c>
    </row>
    <row r="88" spans="1:2" x14ac:dyDescent="0.2">
      <c r="A88" s="2" t="s">
        <v>117</v>
      </c>
      <c r="B88" t="e">
        <f>COUNTIF(#REF!,A88)</f>
        <v>#REF!</v>
      </c>
    </row>
    <row r="89" spans="1:2" x14ac:dyDescent="0.2">
      <c r="A89" s="4" t="s">
        <v>635</v>
      </c>
      <c r="B89" t="e">
        <f>COUNTIF(#REF!,A89)</f>
        <v>#REF!</v>
      </c>
    </row>
    <row r="91" spans="1:2" x14ac:dyDescent="0.2">
      <c r="B91" t="e">
        <f>SUM(B2:B89)</f>
        <v>#REF!</v>
      </c>
    </row>
  </sheetData>
  <autoFilter ref="A1:B89"/>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B26" sqref="B26"/>
    </sheetView>
  </sheetViews>
  <sheetFormatPr defaultColWidth="0" defaultRowHeight="12.75" zeroHeight="1" x14ac:dyDescent="0.2"/>
  <cols>
    <col min="1" max="1" width="52.5703125" style="14" customWidth="1"/>
    <col min="2" max="2" width="42.42578125" customWidth="1"/>
    <col min="3" max="3" width="14.85546875" bestFit="1" customWidth="1"/>
    <col min="4" max="4" width="6.7109375" bestFit="1" customWidth="1"/>
    <col min="5" max="5" width="26.7109375" customWidth="1"/>
    <col min="6" max="6" width="21" customWidth="1"/>
    <col min="7" max="7" width="23.28515625" customWidth="1"/>
    <col min="8" max="8" width="19.28515625" customWidth="1"/>
    <col min="9" max="9" width="38.140625" customWidth="1"/>
    <col min="10" max="16384" width="9.140625" hidden="1"/>
  </cols>
  <sheetData>
    <row r="1" spans="1:9" ht="20.25" thickBot="1" x14ac:dyDescent="0.35">
      <c r="A1" s="80" t="s">
        <v>1087</v>
      </c>
      <c r="B1" s="80"/>
      <c r="C1" s="80"/>
      <c r="D1" s="80"/>
      <c r="E1" s="80"/>
      <c r="F1" s="80"/>
      <c r="G1" s="80"/>
      <c r="H1" s="80"/>
      <c r="I1" s="80"/>
    </row>
    <row r="2" spans="1:9" ht="13.5" thickTop="1" x14ac:dyDescent="0.2">
      <c r="A2" s="85"/>
      <c r="B2" s="85"/>
      <c r="C2" s="85"/>
      <c r="D2" s="85"/>
      <c r="E2" s="85"/>
      <c r="F2" s="85"/>
      <c r="G2" s="85"/>
      <c r="H2" s="85"/>
      <c r="I2" s="85"/>
    </row>
    <row r="3" spans="1:9" ht="18" customHeight="1" x14ac:dyDescent="0.3">
      <c r="A3" s="72" t="s">
        <v>1020</v>
      </c>
      <c r="B3" s="72"/>
      <c r="C3" s="72"/>
      <c r="D3" s="72"/>
      <c r="E3" s="72"/>
      <c r="F3" s="72"/>
      <c r="G3" s="72"/>
      <c r="H3" s="72"/>
      <c r="I3" s="72"/>
    </row>
    <row r="4" spans="1:9" ht="24" customHeight="1" x14ac:dyDescent="0.25">
      <c r="A4" s="40" t="s">
        <v>1217</v>
      </c>
      <c r="B4" s="17" t="s">
        <v>67</v>
      </c>
      <c r="C4" s="17" t="s">
        <v>0</v>
      </c>
      <c r="D4" s="17" t="s">
        <v>1</v>
      </c>
      <c r="E4" s="17" t="s">
        <v>2</v>
      </c>
      <c r="F4" s="17" t="s">
        <v>148</v>
      </c>
      <c r="G4" s="17" t="s">
        <v>996</v>
      </c>
      <c r="H4" s="17" t="s">
        <v>997</v>
      </c>
      <c r="I4" s="17" t="s">
        <v>61</v>
      </c>
    </row>
    <row r="5" spans="1:9" ht="14.25" x14ac:dyDescent="0.2">
      <c r="A5" s="41" t="s">
        <v>1194</v>
      </c>
      <c r="B5" s="18" t="s">
        <v>1088</v>
      </c>
      <c r="C5" s="18" t="s">
        <v>1089</v>
      </c>
      <c r="D5" s="18" t="str">
        <f>"08312"</f>
        <v>08312</v>
      </c>
      <c r="E5" s="19" t="s">
        <v>1041</v>
      </c>
      <c r="F5" s="19" t="s">
        <v>1090</v>
      </c>
      <c r="G5" s="19" t="s">
        <v>1091</v>
      </c>
      <c r="H5" s="19" t="s">
        <v>1092</v>
      </c>
      <c r="I5" s="20" t="s">
        <v>1093</v>
      </c>
    </row>
    <row r="6" spans="1:9" ht="26.2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1012</v>
      </c>
      <c r="B12" s="21" t="s">
        <v>1013</v>
      </c>
      <c r="C12" s="21" t="s">
        <v>9</v>
      </c>
      <c r="D12" s="22" t="str">
        <f>"08016"</f>
        <v>08016</v>
      </c>
      <c r="E12" s="21"/>
      <c r="F12" s="21" t="s">
        <v>1014</v>
      </c>
      <c r="G12" s="21" t="s">
        <v>1015</v>
      </c>
      <c r="H12" s="21" t="s">
        <v>1016</v>
      </c>
      <c r="I12" s="23" t="s">
        <v>1017</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84"/>
      <c r="B15" s="84"/>
      <c r="C15" s="84"/>
      <c r="D15" s="84"/>
      <c r="E15" s="84"/>
      <c r="F15" s="84"/>
      <c r="G15" s="84"/>
      <c r="H15" s="84"/>
      <c r="I15" s="84"/>
    </row>
    <row r="16" spans="1:9" ht="30" customHeight="1" x14ac:dyDescent="0.3">
      <c r="A16" s="90" t="s">
        <v>1018</v>
      </c>
      <c r="B16" s="90"/>
      <c r="C16" s="90"/>
      <c r="D16" s="90"/>
      <c r="E16" s="90"/>
      <c r="F16" s="90"/>
      <c r="G16" s="90"/>
      <c r="H16" s="90"/>
      <c r="I16" s="90"/>
    </row>
    <row r="17" spans="1:9" s="5" customFormat="1" ht="14.25" x14ac:dyDescent="0.2">
      <c r="A17" s="42" t="s">
        <v>1019</v>
      </c>
      <c r="B17" s="30" t="s">
        <v>67</v>
      </c>
      <c r="C17" s="30" t="s">
        <v>0</v>
      </c>
      <c r="D17" s="35" t="s">
        <v>1</v>
      </c>
      <c r="E17" s="30" t="s">
        <v>2</v>
      </c>
      <c r="F17" s="30" t="s">
        <v>148</v>
      </c>
      <c r="G17" s="30" t="s">
        <v>996</v>
      </c>
      <c r="H17" s="30" t="s">
        <v>997</v>
      </c>
      <c r="I17" s="30" t="s">
        <v>61</v>
      </c>
    </row>
    <row r="18" spans="1:9" ht="14.25" x14ac:dyDescent="0.2">
      <c r="A18" s="57" t="s">
        <v>17</v>
      </c>
      <c r="B18" s="53" t="s">
        <v>48</v>
      </c>
      <c r="C18" s="53" t="s">
        <v>168</v>
      </c>
      <c r="D18" s="54">
        <v>8096</v>
      </c>
      <c r="E18" s="53" t="s">
        <v>426</v>
      </c>
      <c r="F18" s="53" t="s">
        <v>425</v>
      </c>
      <c r="G18" s="53" t="s">
        <v>151</v>
      </c>
      <c r="H18" s="53" t="s">
        <v>152</v>
      </c>
      <c r="I18" s="55" t="s">
        <v>427</v>
      </c>
    </row>
    <row r="19" spans="1:9" ht="14.25" x14ac:dyDescent="0.2">
      <c r="A19" s="45" t="s">
        <v>182</v>
      </c>
      <c r="B19" s="24" t="s">
        <v>238</v>
      </c>
      <c r="C19" s="24" t="s">
        <v>18</v>
      </c>
      <c r="D19" s="25">
        <v>8080</v>
      </c>
      <c r="E19" s="24" t="s">
        <v>239</v>
      </c>
      <c r="F19" s="24" t="s">
        <v>114</v>
      </c>
      <c r="G19" s="24" t="s">
        <v>820</v>
      </c>
      <c r="H19" s="24" t="s">
        <v>115</v>
      </c>
      <c r="I19" s="26" t="s">
        <v>293</v>
      </c>
    </row>
    <row r="20" spans="1:9" ht="14.25" x14ac:dyDescent="0.2">
      <c r="A20" s="45" t="s">
        <v>137</v>
      </c>
      <c r="B20" s="24" t="s">
        <v>138</v>
      </c>
      <c r="C20" s="24" t="s">
        <v>139</v>
      </c>
      <c r="D20" s="25">
        <v>8065</v>
      </c>
      <c r="E20" s="24" t="s">
        <v>3</v>
      </c>
      <c r="F20" s="24" t="s">
        <v>140</v>
      </c>
      <c r="G20" s="24" t="s">
        <v>245</v>
      </c>
      <c r="H20" s="24" t="s">
        <v>246</v>
      </c>
      <c r="I20" s="26" t="s">
        <v>159</v>
      </c>
    </row>
    <row r="21" spans="1:9" ht="14.25" x14ac:dyDescent="0.2">
      <c r="A21" s="45" t="s">
        <v>220</v>
      </c>
      <c r="B21" s="24" t="s">
        <v>421</v>
      </c>
      <c r="C21" s="24" t="s">
        <v>144</v>
      </c>
      <c r="D21" s="25">
        <v>8027</v>
      </c>
      <c r="E21" s="24" t="s">
        <v>221</v>
      </c>
      <c r="F21" s="24" t="s">
        <v>222</v>
      </c>
      <c r="G21" s="24" t="s">
        <v>145</v>
      </c>
      <c r="H21" s="24" t="s">
        <v>146</v>
      </c>
      <c r="I21" s="26" t="s">
        <v>147</v>
      </c>
    </row>
    <row r="22" spans="1:9" ht="14.25" x14ac:dyDescent="0.2">
      <c r="A22" s="45" t="s">
        <v>337</v>
      </c>
      <c r="B22" s="24" t="s">
        <v>231</v>
      </c>
      <c r="C22" s="24" t="s">
        <v>232</v>
      </c>
      <c r="D22" s="25">
        <v>8096</v>
      </c>
      <c r="E22" s="24" t="s">
        <v>574</v>
      </c>
      <c r="F22" s="24" t="s">
        <v>461</v>
      </c>
      <c r="G22" s="24" t="s">
        <v>575</v>
      </c>
      <c r="H22" s="24" t="s">
        <v>233</v>
      </c>
      <c r="I22" s="26" t="s">
        <v>462</v>
      </c>
    </row>
    <row r="23" spans="1:9" ht="14.25" x14ac:dyDescent="0.2">
      <c r="A23" s="45" t="s">
        <v>275</v>
      </c>
      <c r="B23" s="24" t="s">
        <v>309</v>
      </c>
      <c r="C23" s="24" t="s">
        <v>139</v>
      </c>
      <c r="D23" s="25">
        <v>8028</v>
      </c>
      <c r="E23" s="24" t="s">
        <v>610</v>
      </c>
      <c r="F23" s="24" t="s">
        <v>483</v>
      </c>
      <c r="G23" s="24" t="s">
        <v>484</v>
      </c>
      <c r="H23" s="24" t="s">
        <v>611</v>
      </c>
      <c r="I23" s="26" t="s">
        <v>485</v>
      </c>
    </row>
    <row r="24" spans="1:9" ht="14.25" x14ac:dyDescent="0.2">
      <c r="A24" s="46" t="s">
        <v>709</v>
      </c>
      <c r="B24" s="28" t="s">
        <v>710</v>
      </c>
      <c r="C24" s="28" t="s">
        <v>139</v>
      </c>
      <c r="D24" s="29">
        <v>8028</v>
      </c>
      <c r="E24" s="28" t="s">
        <v>169</v>
      </c>
      <c r="F24" s="28" t="s">
        <v>856</v>
      </c>
      <c r="G24" s="28" t="s">
        <v>857</v>
      </c>
      <c r="H24" s="28" t="s">
        <v>711</v>
      </c>
      <c r="I24" s="26" t="s">
        <v>858</v>
      </c>
    </row>
    <row r="25" spans="1:9" ht="14.25" x14ac:dyDescent="0.2">
      <c r="A25" s="84"/>
      <c r="B25" s="84"/>
      <c r="C25" s="84"/>
      <c r="D25" s="84"/>
      <c r="E25" s="84"/>
      <c r="F25" s="84"/>
      <c r="G25" s="84"/>
      <c r="H25" s="84"/>
      <c r="I25" s="84"/>
    </row>
    <row r="26" spans="1:9" ht="35.25" thickBot="1" x14ac:dyDescent="0.35">
      <c r="A26" s="37" t="s">
        <v>1205</v>
      </c>
      <c r="B26" s="21"/>
      <c r="C26" s="21"/>
      <c r="D26" s="21"/>
      <c r="E26" s="21"/>
      <c r="F26" s="21"/>
      <c r="G26" s="21"/>
      <c r="H26" s="21"/>
      <c r="I26" s="21"/>
    </row>
    <row r="27" spans="1:9" ht="15" thickTop="1" x14ac:dyDescent="0.2">
      <c r="A27" s="36" t="s">
        <v>1204</v>
      </c>
      <c r="B27" s="21"/>
      <c r="C27" s="21"/>
      <c r="D27" s="21"/>
      <c r="E27" s="21"/>
      <c r="F27" s="21"/>
      <c r="G27" s="21"/>
      <c r="H27" s="21"/>
      <c r="I27" s="21"/>
    </row>
    <row r="28" spans="1:9" ht="14.25" x14ac:dyDescent="0.2">
      <c r="A28" s="84"/>
      <c r="B28" s="84"/>
      <c r="C28" s="84"/>
      <c r="D28" s="84"/>
      <c r="E28" s="84"/>
      <c r="F28" s="84"/>
      <c r="G28" s="84"/>
      <c r="H28" s="84"/>
      <c r="I28" s="84"/>
    </row>
    <row r="29" spans="1:9" ht="18" thickBot="1" x14ac:dyDescent="0.35">
      <c r="A29" s="37" t="s">
        <v>1207</v>
      </c>
      <c r="B29" s="21"/>
      <c r="C29" s="21"/>
      <c r="D29" s="21"/>
      <c r="E29" s="21"/>
      <c r="F29" s="21"/>
      <c r="G29" s="21"/>
      <c r="H29" s="21"/>
      <c r="I29" s="21"/>
    </row>
    <row r="30" spans="1:9" ht="15" thickTop="1" x14ac:dyDescent="0.2">
      <c r="A30" s="36" t="s">
        <v>1208</v>
      </c>
      <c r="B30" s="21"/>
      <c r="C30" s="21"/>
      <c r="D30" s="21"/>
      <c r="E30" s="21"/>
      <c r="F30" s="21"/>
      <c r="G30" s="21"/>
      <c r="H30" s="21"/>
      <c r="I30" s="21"/>
    </row>
    <row r="31" spans="1:9" ht="28.5" x14ac:dyDescent="0.2">
      <c r="A31" s="36" t="s">
        <v>1211</v>
      </c>
      <c r="B31" s="21"/>
      <c r="C31" s="21"/>
      <c r="D31" s="21"/>
      <c r="E31" s="21"/>
      <c r="F31" s="21"/>
      <c r="G31" s="21"/>
      <c r="H31" s="21"/>
      <c r="I31" s="21"/>
    </row>
    <row r="32" spans="1:9" ht="28.5" x14ac:dyDescent="0.2">
      <c r="A32" s="36" t="s">
        <v>1209</v>
      </c>
      <c r="B32" s="21"/>
      <c r="C32" s="21"/>
      <c r="D32" s="21"/>
      <c r="E32" s="21"/>
      <c r="F32" s="21"/>
      <c r="G32" s="21"/>
      <c r="H32" s="21"/>
      <c r="I32" s="21"/>
    </row>
    <row r="33" spans="1:9" ht="28.5" x14ac:dyDescent="0.2">
      <c r="A33" s="36" t="s">
        <v>1212</v>
      </c>
      <c r="B33" s="21"/>
      <c r="C33" s="21"/>
      <c r="D33" s="21"/>
      <c r="E33" s="21"/>
      <c r="F33" s="21"/>
      <c r="G33" s="21"/>
      <c r="H33" s="21"/>
      <c r="I33" s="21"/>
    </row>
    <row r="34" spans="1:9" ht="14.25" x14ac:dyDescent="0.2">
      <c r="A34" s="36" t="s">
        <v>1210</v>
      </c>
      <c r="B34" s="21"/>
      <c r="C34" s="21"/>
      <c r="D34" s="21"/>
      <c r="E34" s="21"/>
      <c r="F34" s="21"/>
      <c r="G34" s="21"/>
      <c r="H34" s="21"/>
      <c r="I34" s="21"/>
    </row>
    <row r="35" spans="1:9" x14ac:dyDescent="0.2">
      <c r="A35" s="76" t="s">
        <v>1214</v>
      </c>
      <c r="B35" s="76"/>
      <c r="C35" s="76"/>
      <c r="D35" s="76"/>
      <c r="E35" s="76"/>
      <c r="F35" s="76"/>
      <c r="G35" s="76"/>
      <c r="H35" s="76"/>
      <c r="I35" s="76"/>
    </row>
  </sheetData>
  <sheetProtection algorithmName="SHA-512" hashValue="fG8nZRxbVQN9PZzFjMzmgORGfOS+/31k/USDfAhUFuvaERBtyZsHsn/c0/oY0lbS25Eo1uuRoFg610d3OZmhCg==" saltValue="X9lHzAqy5rJSDvDbnGE/AQ==" spinCount="100000" sheet="1" objects="1" scenarios="1"/>
  <mergeCells count="11">
    <mergeCell ref="A25:I25"/>
    <mergeCell ref="A1:I1"/>
    <mergeCell ref="A3:I3"/>
    <mergeCell ref="A2:I2"/>
    <mergeCell ref="A35:I35"/>
    <mergeCell ref="A6:I6"/>
    <mergeCell ref="A7:I7"/>
    <mergeCell ref="A15:I15"/>
    <mergeCell ref="A8:I8"/>
    <mergeCell ref="A16:I16"/>
    <mergeCell ref="A28:I28"/>
  </mergeCells>
  <hyperlinks>
    <hyperlink ref="I19" r:id="rId1"/>
    <hyperlink ref="I18" r:id="rId2"/>
    <hyperlink ref="I21" r:id="rId3"/>
    <hyperlink ref="I20" r:id="rId4"/>
    <hyperlink ref="I23" r:id="rId5"/>
    <hyperlink ref="I22" r:id="rId6"/>
    <hyperlink ref="I24" r:id="rId7"/>
    <hyperlink ref="I10" r:id="rId8"/>
    <hyperlink ref="I12" r:id="rId9"/>
    <hyperlink ref="I13" r:id="rId10"/>
    <hyperlink ref="A5" r:id="rId11"/>
    <hyperlink ref="I5" r:id="rId12"/>
    <hyperlink ref="I11" r:id="rId13"/>
    <hyperlink ref="I14" r:id="rId14"/>
    <hyperlink ref="A27" r:id="rId15"/>
    <hyperlink ref="A33" r:id="rId16"/>
    <hyperlink ref="A34" r:id="rId17" location=".XlVhbtOWy3A" display="https://nj.pbslearningmedia.org/subjects/preschool/social-and-emotional-development/ - .XlVhbtOWy3A"/>
    <hyperlink ref="A30" r:id="rId18"/>
    <hyperlink ref="A31" r:id="rId19"/>
    <hyperlink ref="A32" r:id="rId20"/>
  </hyperlinks>
  <pageMargins left="0.7" right="0.7" top="0.75" bottom="0.75" header="0.3" footer="0.3"/>
  <pageSetup paperSize="5" scale="78" orientation="landscape" r:id="rId21"/>
  <drawing r:id="rId22"/>
  <tableParts count="3">
    <tablePart r:id="rId23"/>
    <tablePart r:id="rId24"/>
    <tablePart r:id="rId2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7" workbookViewId="0">
      <selection activeCell="B31" sqref="B31"/>
    </sheetView>
  </sheetViews>
  <sheetFormatPr defaultColWidth="0" defaultRowHeight="12.75" zeroHeight="1" x14ac:dyDescent="0.2"/>
  <cols>
    <col min="1" max="1" width="53.85546875" style="14" customWidth="1"/>
    <col min="2" max="2" width="30.140625" bestFit="1" customWidth="1"/>
    <col min="3" max="3" width="13.5703125" bestFit="1" customWidth="1"/>
    <col min="4" max="4" width="6.7109375" bestFit="1" customWidth="1"/>
    <col min="5" max="5" width="26" bestFit="1" customWidth="1"/>
    <col min="6" max="6" width="18.85546875" customWidth="1"/>
    <col min="7" max="7" width="25.42578125" customWidth="1"/>
    <col min="8" max="8" width="16.7109375" customWidth="1"/>
    <col min="9" max="9" width="51.42578125" customWidth="1"/>
    <col min="10" max="16384" width="9.140625" hidden="1"/>
  </cols>
  <sheetData>
    <row r="1" spans="1:9" ht="20.25" thickBot="1" x14ac:dyDescent="0.35">
      <c r="A1" s="80" t="s">
        <v>1094</v>
      </c>
      <c r="B1" s="80"/>
      <c r="C1" s="80"/>
      <c r="D1" s="80"/>
      <c r="E1" s="80"/>
      <c r="F1" s="80"/>
      <c r="G1" s="80"/>
      <c r="H1" s="80"/>
      <c r="I1" s="80"/>
    </row>
    <row r="2" spans="1:9" ht="18.75" customHeight="1" thickTop="1" x14ac:dyDescent="0.2">
      <c r="A2" s="91"/>
      <c r="B2" s="91"/>
      <c r="C2" s="91"/>
      <c r="D2" s="91"/>
      <c r="E2" s="91"/>
      <c r="F2" s="91"/>
      <c r="G2" s="91"/>
      <c r="H2" s="91"/>
      <c r="I2" s="91"/>
    </row>
    <row r="3" spans="1:9" ht="18.75" customHeight="1" x14ac:dyDescent="0.3">
      <c r="A3" s="72" t="s">
        <v>1020</v>
      </c>
      <c r="B3" s="72"/>
      <c r="C3" s="72"/>
      <c r="D3" s="72"/>
      <c r="E3" s="72"/>
      <c r="F3" s="72"/>
      <c r="G3" s="72"/>
      <c r="H3" s="72"/>
      <c r="I3" s="72"/>
    </row>
    <row r="4" spans="1:9" ht="15" x14ac:dyDescent="0.25">
      <c r="A4" s="40" t="s">
        <v>1215</v>
      </c>
      <c r="B4" s="30" t="s">
        <v>67</v>
      </c>
      <c r="C4" s="30" t="s">
        <v>0</v>
      </c>
      <c r="D4" s="30" t="s">
        <v>1</v>
      </c>
      <c r="E4" s="30" t="s">
        <v>2</v>
      </c>
      <c r="F4" s="30" t="s">
        <v>148</v>
      </c>
      <c r="G4" s="30" t="s">
        <v>996</v>
      </c>
      <c r="H4" s="30" t="s">
        <v>997</v>
      </c>
      <c r="I4" s="30" t="s">
        <v>61</v>
      </c>
    </row>
    <row r="5" spans="1:9" ht="14.25" x14ac:dyDescent="0.2">
      <c r="A5" s="41" t="s">
        <v>1095</v>
      </c>
      <c r="B5" s="18" t="s">
        <v>1096</v>
      </c>
      <c r="C5" s="18" t="s">
        <v>19</v>
      </c>
      <c r="D5" s="18" t="str">
        <f>"07306"</f>
        <v>07306</v>
      </c>
      <c r="E5" s="19" t="s">
        <v>1041</v>
      </c>
      <c r="F5" s="19" t="s">
        <v>1097</v>
      </c>
      <c r="G5" s="19" t="s">
        <v>1098</v>
      </c>
      <c r="H5" s="19" t="s">
        <v>1099</v>
      </c>
      <c r="I5" s="20" t="s">
        <v>1100</v>
      </c>
    </row>
    <row r="6" spans="1:9" ht="28.5" x14ac:dyDescent="0.2">
      <c r="A6" s="50" t="s">
        <v>1115</v>
      </c>
      <c r="B6" s="21"/>
      <c r="C6" s="21"/>
      <c r="D6" s="21"/>
      <c r="E6" s="21"/>
      <c r="F6" s="21"/>
      <c r="G6" s="21"/>
      <c r="H6" s="21"/>
      <c r="I6" s="21"/>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4" t="s">
        <v>998</v>
      </c>
      <c r="B10" s="21" t="s">
        <v>999</v>
      </c>
      <c r="C10" s="21" t="s">
        <v>1007</v>
      </c>
      <c r="D10" s="22">
        <v>10573</v>
      </c>
      <c r="E10" s="21"/>
      <c r="F10" s="21" t="s">
        <v>1000</v>
      </c>
      <c r="G10" s="21" t="s">
        <v>1001</v>
      </c>
      <c r="H10" s="21" t="s">
        <v>1002</v>
      </c>
      <c r="I10" s="23" t="s">
        <v>1003</v>
      </c>
    </row>
    <row r="11" spans="1:9" ht="14.25" x14ac:dyDescent="0.2">
      <c r="A11" s="44" t="s">
        <v>1004</v>
      </c>
      <c r="B11" s="21" t="s">
        <v>1005</v>
      </c>
      <c r="C11" s="21" t="s">
        <v>1006</v>
      </c>
      <c r="D11" s="22" t="str">
        <f>"07930"</f>
        <v>07930</v>
      </c>
      <c r="E11" s="21"/>
      <c r="F11" s="21" t="s">
        <v>1008</v>
      </c>
      <c r="G11" s="21" t="s">
        <v>1009</v>
      </c>
      <c r="H11" s="21" t="s">
        <v>1010</v>
      </c>
      <c r="I11" s="23" t="s">
        <v>1011</v>
      </c>
    </row>
    <row r="12" spans="1:9" ht="14.25" x14ac:dyDescent="0.2">
      <c r="A12" s="44" t="s">
        <v>1199</v>
      </c>
      <c r="B12" s="21" t="s">
        <v>1203</v>
      </c>
      <c r="C12" s="21" t="s">
        <v>31</v>
      </c>
      <c r="D12" s="22" t="str">
        <f>"08817"</f>
        <v>08817</v>
      </c>
      <c r="E12" s="21"/>
      <c r="F12" s="21" t="s">
        <v>1200</v>
      </c>
      <c r="G12" s="21" t="s">
        <v>1201</v>
      </c>
      <c r="H12" s="21"/>
      <c r="I12" s="23" t="s">
        <v>1202</v>
      </c>
    </row>
    <row r="13" spans="1:9" ht="14.25" x14ac:dyDescent="0.2">
      <c r="A13" s="74"/>
      <c r="B13" s="74"/>
      <c r="C13" s="74"/>
      <c r="D13" s="74"/>
      <c r="E13" s="74"/>
      <c r="F13" s="74"/>
      <c r="G13" s="74"/>
      <c r="H13" s="74"/>
      <c r="I13" s="74"/>
    </row>
    <row r="14" spans="1:9" ht="17.25" x14ac:dyDescent="0.3">
      <c r="A14" s="72" t="s">
        <v>1018</v>
      </c>
      <c r="B14" s="72"/>
      <c r="C14" s="72"/>
      <c r="D14" s="72"/>
      <c r="E14" s="72"/>
      <c r="F14" s="72"/>
      <c r="G14" s="72"/>
      <c r="H14" s="72"/>
      <c r="I14" s="72"/>
    </row>
    <row r="15" spans="1:9" s="5" customFormat="1" ht="14.25" x14ac:dyDescent="0.2">
      <c r="A15" s="42" t="s">
        <v>1019</v>
      </c>
      <c r="B15" s="30" t="s">
        <v>67</v>
      </c>
      <c r="C15" s="30" t="s">
        <v>0</v>
      </c>
      <c r="D15" s="35" t="s">
        <v>1</v>
      </c>
      <c r="E15" s="30" t="s">
        <v>2</v>
      </c>
      <c r="F15" s="30" t="s">
        <v>148</v>
      </c>
      <c r="G15" s="30" t="s">
        <v>996</v>
      </c>
      <c r="H15" s="30" t="s">
        <v>997</v>
      </c>
      <c r="I15" s="30" t="s">
        <v>61</v>
      </c>
    </row>
    <row r="16" spans="1:9" ht="14.25" x14ac:dyDescent="0.2">
      <c r="A16" s="57" t="s">
        <v>399</v>
      </c>
      <c r="B16" s="53" t="s">
        <v>391</v>
      </c>
      <c r="C16" s="53" t="s">
        <v>19</v>
      </c>
      <c r="D16" s="54">
        <v>7305</v>
      </c>
      <c r="E16" s="53" t="s">
        <v>244</v>
      </c>
      <c r="F16" s="53" t="s">
        <v>321</v>
      </c>
      <c r="G16" s="53" t="s">
        <v>392</v>
      </c>
      <c r="H16" s="53" t="s">
        <v>393</v>
      </c>
      <c r="I16" s="58" t="s">
        <v>322</v>
      </c>
    </row>
    <row r="17" spans="1:9" ht="14.25" x14ac:dyDescent="0.2">
      <c r="A17" s="45" t="s">
        <v>191</v>
      </c>
      <c r="B17" s="24" t="s">
        <v>794</v>
      </c>
      <c r="C17" s="24" t="s">
        <v>20</v>
      </c>
      <c r="D17" s="25">
        <v>7030</v>
      </c>
      <c r="E17" s="24" t="s">
        <v>192</v>
      </c>
      <c r="F17" s="24" t="s">
        <v>93</v>
      </c>
      <c r="G17" s="24" t="s">
        <v>795</v>
      </c>
      <c r="H17" s="24" t="s">
        <v>489</v>
      </c>
      <c r="I17" s="59" t="s">
        <v>367</v>
      </c>
    </row>
    <row r="18" spans="1:9" ht="14.25" x14ac:dyDescent="0.2">
      <c r="A18" s="45" t="s">
        <v>49</v>
      </c>
      <c r="B18" s="24" t="s">
        <v>21</v>
      </c>
      <c r="C18" s="24" t="s">
        <v>42</v>
      </c>
      <c r="D18" s="25">
        <v>7093</v>
      </c>
      <c r="E18" s="24" t="s">
        <v>663</v>
      </c>
      <c r="F18" s="24" t="s">
        <v>664</v>
      </c>
      <c r="G18" s="24" t="s">
        <v>665</v>
      </c>
      <c r="H18" s="24" t="s">
        <v>500</v>
      </c>
      <c r="I18" s="59" t="s">
        <v>666</v>
      </c>
    </row>
    <row r="19" spans="1:9" ht="14.25" x14ac:dyDescent="0.2">
      <c r="A19" s="45" t="s">
        <v>43</v>
      </c>
      <c r="B19" s="24" t="s">
        <v>44</v>
      </c>
      <c r="C19" s="24" t="s">
        <v>22</v>
      </c>
      <c r="D19" s="25">
        <v>7093</v>
      </c>
      <c r="E19" s="24" t="s">
        <v>426</v>
      </c>
      <c r="F19" s="24" t="s">
        <v>580</v>
      </c>
      <c r="G19" s="24" t="s">
        <v>581</v>
      </c>
      <c r="H19" s="24" t="s">
        <v>582</v>
      </c>
      <c r="I19" s="59" t="s">
        <v>583</v>
      </c>
    </row>
    <row r="20" spans="1:9" ht="14.25" x14ac:dyDescent="0.2">
      <c r="A20" s="45" t="s">
        <v>444</v>
      </c>
      <c r="B20" s="24" t="s">
        <v>804</v>
      </c>
      <c r="C20" s="24" t="s">
        <v>805</v>
      </c>
      <c r="D20" s="25">
        <v>7094</v>
      </c>
      <c r="E20" s="24" t="s">
        <v>577</v>
      </c>
      <c r="F20" s="24" t="s">
        <v>327</v>
      </c>
      <c r="G20" s="24" t="s">
        <v>219</v>
      </c>
      <c r="H20" s="24" t="s">
        <v>368</v>
      </c>
      <c r="I20" s="59" t="s">
        <v>218</v>
      </c>
    </row>
    <row r="21" spans="1:9" ht="14.25" x14ac:dyDescent="0.2">
      <c r="A21" s="45" t="s">
        <v>25</v>
      </c>
      <c r="B21" s="24" t="s">
        <v>54</v>
      </c>
      <c r="C21" s="24" t="s">
        <v>26</v>
      </c>
      <c r="D21" s="25">
        <v>7087</v>
      </c>
      <c r="E21" s="24" t="s">
        <v>491</v>
      </c>
      <c r="F21" s="24" t="s">
        <v>775</v>
      </c>
      <c r="G21" s="24" t="s">
        <v>492</v>
      </c>
      <c r="H21" s="24" t="s">
        <v>372</v>
      </c>
      <c r="I21" s="59" t="s">
        <v>265</v>
      </c>
    </row>
    <row r="22" spans="1:9" ht="14.25" x14ac:dyDescent="0.2">
      <c r="A22" s="45" t="s">
        <v>143</v>
      </c>
      <c r="B22" s="24" t="s">
        <v>230</v>
      </c>
      <c r="C22" s="24" t="s">
        <v>24</v>
      </c>
      <c r="D22" s="25">
        <v>7047</v>
      </c>
      <c r="E22" s="24" t="s">
        <v>717</v>
      </c>
      <c r="F22" s="24" t="s">
        <v>716</v>
      </c>
      <c r="G22" s="24" t="s">
        <v>75</v>
      </c>
      <c r="H22" s="24" t="s">
        <v>76</v>
      </c>
      <c r="I22" s="59" t="s">
        <v>718</v>
      </c>
    </row>
    <row r="23" spans="1:9" ht="14.25" x14ac:dyDescent="0.2">
      <c r="A23" s="45" t="s">
        <v>131</v>
      </c>
      <c r="B23" s="24" t="s">
        <v>132</v>
      </c>
      <c r="C23" s="24" t="s">
        <v>133</v>
      </c>
      <c r="D23" s="25">
        <v>7002</v>
      </c>
      <c r="E23" s="24" t="s">
        <v>169</v>
      </c>
      <c r="F23" s="24" t="s">
        <v>572</v>
      </c>
      <c r="G23" s="24" t="s">
        <v>646</v>
      </c>
      <c r="H23" s="24" t="s">
        <v>647</v>
      </c>
      <c r="I23" s="59" t="s">
        <v>785</v>
      </c>
    </row>
    <row r="24" spans="1:9" ht="14.25" x14ac:dyDescent="0.2">
      <c r="A24" s="45" t="s">
        <v>338</v>
      </c>
      <c r="B24" s="24" t="s">
        <v>126</v>
      </c>
      <c r="C24" s="24" t="s">
        <v>127</v>
      </c>
      <c r="D24" s="25">
        <v>7029</v>
      </c>
      <c r="E24" s="24" t="s">
        <v>81</v>
      </c>
      <c r="F24" s="24" t="s">
        <v>128</v>
      </c>
      <c r="G24" s="24" t="s">
        <v>682</v>
      </c>
      <c r="H24" s="24" t="s">
        <v>129</v>
      </c>
      <c r="I24" s="59" t="s">
        <v>459</v>
      </c>
    </row>
    <row r="25" spans="1:9" ht="14.25" x14ac:dyDescent="0.2">
      <c r="A25" s="45" t="s">
        <v>496</v>
      </c>
      <c r="B25" s="24" t="s">
        <v>497</v>
      </c>
      <c r="C25" s="24" t="s">
        <v>23</v>
      </c>
      <c r="D25" s="25" t="s">
        <v>498</v>
      </c>
      <c r="E25" s="24" t="s">
        <v>135</v>
      </c>
      <c r="F25" s="24" t="s">
        <v>499</v>
      </c>
      <c r="G25" s="24" t="s">
        <v>859</v>
      </c>
      <c r="H25" s="24" t="s">
        <v>860</v>
      </c>
      <c r="I25" s="59" t="s">
        <v>861</v>
      </c>
    </row>
    <row r="26" spans="1:9" ht="14.25" x14ac:dyDescent="0.2">
      <c r="A26" s="46" t="s">
        <v>509</v>
      </c>
      <c r="B26" s="28" t="s">
        <v>541</v>
      </c>
      <c r="C26" s="28" t="s">
        <v>19</v>
      </c>
      <c r="D26" s="29">
        <v>7305</v>
      </c>
      <c r="E26" s="28" t="s">
        <v>169</v>
      </c>
      <c r="F26" s="28" t="s">
        <v>693</v>
      </c>
      <c r="G26" s="28" t="s">
        <v>694</v>
      </c>
      <c r="H26" s="28" t="s">
        <v>542</v>
      </c>
      <c r="I26" s="59" t="s">
        <v>695</v>
      </c>
    </row>
    <row r="27" spans="1:9" ht="14.25" x14ac:dyDescent="0.2">
      <c r="A27" s="74"/>
      <c r="B27" s="74"/>
      <c r="C27" s="74"/>
      <c r="D27" s="74"/>
      <c r="E27" s="74"/>
      <c r="F27" s="74"/>
      <c r="G27" s="74"/>
      <c r="H27" s="74"/>
      <c r="I27" s="74"/>
    </row>
    <row r="28" spans="1:9" ht="35.25" thickBot="1" x14ac:dyDescent="0.35">
      <c r="A28" s="37" t="s">
        <v>1205</v>
      </c>
      <c r="B28" s="21"/>
      <c r="C28" s="21"/>
      <c r="D28" s="21"/>
      <c r="E28" s="21"/>
      <c r="F28" s="21"/>
      <c r="G28" s="21"/>
      <c r="H28" s="21"/>
      <c r="I28" s="21"/>
    </row>
    <row r="29" spans="1:9" ht="15" thickTop="1" x14ac:dyDescent="0.2">
      <c r="A29" s="36" t="s">
        <v>1204</v>
      </c>
      <c r="B29" s="21"/>
      <c r="C29" s="21"/>
      <c r="D29" s="21"/>
      <c r="E29" s="21"/>
      <c r="F29" s="21"/>
      <c r="G29" s="21"/>
      <c r="H29" s="21"/>
      <c r="I29" s="21"/>
    </row>
    <row r="30" spans="1:9" ht="14.25" x14ac:dyDescent="0.2">
      <c r="A30" s="74"/>
      <c r="B30" s="74"/>
      <c r="C30" s="74"/>
      <c r="D30" s="74"/>
      <c r="E30" s="74"/>
      <c r="F30" s="74"/>
      <c r="G30" s="74"/>
      <c r="H30" s="74"/>
      <c r="I30" s="74"/>
    </row>
    <row r="31" spans="1:9" ht="18" thickBot="1" x14ac:dyDescent="0.35">
      <c r="A31" s="37" t="s">
        <v>1207</v>
      </c>
      <c r="B31" s="21"/>
      <c r="C31" s="21"/>
      <c r="D31" s="21"/>
      <c r="E31" s="21"/>
      <c r="F31" s="21"/>
      <c r="G31" s="21"/>
      <c r="H31" s="21"/>
      <c r="I31" s="21"/>
    </row>
    <row r="32" spans="1:9" ht="15" thickTop="1" x14ac:dyDescent="0.2">
      <c r="A32" s="36" t="s">
        <v>1208</v>
      </c>
      <c r="B32" s="21"/>
      <c r="C32" s="21"/>
      <c r="D32" s="21"/>
      <c r="E32" s="21"/>
      <c r="F32" s="21"/>
      <c r="G32" s="21"/>
      <c r="H32" s="21"/>
      <c r="I32" s="21"/>
    </row>
    <row r="33" spans="1:9" ht="28.5" x14ac:dyDescent="0.2">
      <c r="A33" s="36" t="s">
        <v>1211</v>
      </c>
      <c r="B33" s="21"/>
      <c r="C33" s="21"/>
      <c r="D33" s="21"/>
      <c r="E33" s="21"/>
      <c r="F33" s="21"/>
      <c r="G33" s="21"/>
      <c r="H33" s="21"/>
      <c r="I33" s="21"/>
    </row>
    <row r="34" spans="1:9" ht="28.5" x14ac:dyDescent="0.2">
      <c r="A34" s="36" t="s">
        <v>1209</v>
      </c>
      <c r="B34" s="21"/>
      <c r="C34" s="21"/>
      <c r="D34" s="21"/>
      <c r="E34" s="21"/>
      <c r="F34" s="21"/>
      <c r="G34" s="21"/>
      <c r="H34" s="21"/>
      <c r="I34" s="21"/>
    </row>
    <row r="35" spans="1:9" ht="28.5" x14ac:dyDescent="0.2">
      <c r="A35" s="36" t="s">
        <v>1212</v>
      </c>
      <c r="B35" s="21"/>
      <c r="C35" s="21"/>
      <c r="D35" s="21"/>
      <c r="E35" s="21"/>
      <c r="F35" s="21"/>
      <c r="G35" s="21"/>
      <c r="H35" s="21"/>
      <c r="I35" s="21"/>
    </row>
    <row r="36" spans="1:9" ht="14.25" x14ac:dyDescent="0.2">
      <c r="A36" s="36" t="s">
        <v>1210</v>
      </c>
      <c r="B36" s="21"/>
      <c r="C36" s="21"/>
      <c r="D36" s="21"/>
      <c r="E36" s="21"/>
      <c r="F36" s="21"/>
      <c r="G36" s="21"/>
      <c r="H36" s="21"/>
      <c r="I36" s="21"/>
    </row>
    <row r="37" spans="1:9" x14ac:dyDescent="0.2">
      <c r="A37" s="92" t="s">
        <v>1214</v>
      </c>
      <c r="B37" s="92"/>
      <c r="C37" s="92"/>
      <c r="D37" s="92"/>
      <c r="E37" s="92"/>
      <c r="F37" s="92"/>
      <c r="G37" s="92"/>
      <c r="H37" s="92"/>
      <c r="I37" s="92"/>
    </row>
    <row r="38" spans="1:9" hidden="1" x14ac:dyDescent="0.2"/>
    <row r="39" spans="1:9" hidden="1" x14ac:dyDescent="0.2"/>
    <row r="40" spans="1:9" hidden="1" x14ac:dyDescent="0.2"/>
    <row r="41" spans="1:9" hidden="1" x14ac:dyDescent="0.2"/>
    <row r="42" spans="1:9" hidden="1" x14ac:dyDescent="0.2"/>
    <row r="43" spans="1:9" hidden="1" x14ac:dyDescent="0.2"/>
  </sheetData>
  <sheetProtection algorithmName="SHA-512" hashValue="ERzUQWuyr2ZwHG/EWIM3WoRTIF2wB1OyO9GqxPZmWB6FjUMm4eq9o/ZSu+xYsXbytsUwEQI4LFIRPCT1YAGcLA==" saltValue="4ejHSWmdZNUY1Vbg/WpwrQ==" spinCount="100000" sheet="1" objects="1" scenarios="1"/>
  <mergeCells count="10">
    <mergeCell ref="A1:I1"/>
    <mergeCell ref="A2:I2"/>
    <mergeCell ref="A3:I3"/>
    <mergeCell ref="A37:I37"/>
    <mergeCell ref="A30:I30"/>
    <mergeCell ref="A27:I27"/>
    <mergeCell ref="A13:I13"/>
    <mergeCell ref="A7:I7"/>
    <mergeCell ref="A8:I8"/>
    <mergeCell ref="A14:I14"/>
  </mergeCells>
  <hyperlinks>
    <hyperlink ref="I16" r:id="rId1"/>
    <hyperlink ref="I22" r:id="rId2"/>
    <hyperlink ref="I17" r:id="rId3"/>
    <hyperlink ref="I19" r:id="rId4"/>
    <hyperlink ref="I21" r:id="rId5"/>
    <hyperlink ref="I24" r:id="rId6"/>
    <hyperlink ref="I18" r:id="rId7"/>
    <hyperlink ref="I23" r:id="rId8"/>
    <hyperlink ref="I20" r:id="rId9"/>
    <hyperlink ref="I25" r:id="rId10"/>
    <hyperlink ref="I26" r:id="rId11"/>
    <hyperlink ref="I11" r:id="rId12"/>
    <hyperlink ref="A5" r:id="rId13"/>
    <hyperlink ref="I5" r:id="rId14"/>
    <hyperlink ref="I10" r:id="rId15"/>
    <hyperlink ref="I12" r:id="rId16"/>
    <hyperlink ref="A29" r:id="rId17"/>
    <hyperlink ref="A35" r:id="rId18"/>
    <hyperlink ref="A36" r:id="rId19" location=".XlVhbtOWy3A" display="https://nj.pbslearningmedia.org/subjects/preschool/social-and-emotional-development/ - .XlVhbtOWy3A"/>
    <hyperlink ref="A32" r:id="rId20"/>
    <hyperlink ref="A33" r:id="rId21"/>
    <hyperlink ref="A34" r:id="rId22"/>
  </hyperlinks>
  <pageMargins left="0.7" right="0.7" top="0.75" bottom="0.75" header="0.3" footer="0.3"/>
  <pageSetup paperSize="5" scale="79" orientation="landscape" r:id="rId23"/>
  <drawing r:id="rId24"/>
  <tableParts count="3">
    <tablePart r:id="rId25"/>
    <tablePart r:id="rId26"/>
    <tablePart r:id="rId2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B19" sqref="B19"/>
    </sheetView>
  </sheetViews>
  <sheetFormatPr defaultColWidth="0" defaultRowHeight="12.75" zeroHeight="1" x14ac:dyDescent="0.2"/>
  <cols>
    <col min="1" max="1" width="57" style="14" customWidth="1"/>
    <col min="2" max="2" width="27.5703125" customWidth="1"/>
    <col min="3" max="3" width="14.5703125" customWidth="1"/>
    <col min="4" max="4" width="6.7109375" bestFit="1" customWidth="1"/>
    <col min="5" max="5" width="29.5703125" customWidth="1"/>
    <col min="6" max="6" width="20.85546875" customWidth="1"/>
    <col min="7" max="7" width="23.85546875" customWidth="1"/>
    <col min="8" max="8" width="16.28515625" customWidth="1"/>
    <col min="9" max="9" width="39.5703125" customWidth="1"/>
    <col min="10" max="16384" width="9.140625" hidden="1"/>
  </cols>
  <sheetData>
    <row r="1" spans="1:9" ht="20.25" thickBot="1" x14ac:dyDescent="0.35">
      <c r="A1" s="49" t="s">
        <v>1101</v>
      </c>
      <c r="B1" s="47"/>
      <c r="C1" s="47"/>
      <c r="D1" s="47"/>
      <c r="E1" s="47"/>
      <c r="F1" s="47"/>
      <c r="G1" s="47"/>
      <c r="H1" s="47"/>
      <c r="I1" s="47"/>
    </row>
    <row r="2" spans="1:9" ht="16.5" thickTop="1" x14ac:dyDescent="0.25">
      <c r="A2" s="94"/>
      <c r="B2" s="94"/>
      <c r="C2" s="94"/>
      <c r="D2" s="94"/>
      <c r="E2" s="94"/>
      <c r="F2" s="94"/>
      <c r="G2" s="94"/>
      <c r="H2" s="94"/>
      <c r="I2" s="94"/>
    </row>
    <row r="3" spans="1:9" ht="15" customHeight="1" x14ac:dyDescent="0.3">
      <c r="A3" s="72" t="s">
        <v>1020</v>
      </c>
      <c r="B3" s="72"/>
      <c r="C3" s="72"/>
      <c r="D3" s="72"/>
      <c r="E3" s="72"/>
      <c r="F3" s="72"/>
      <c r="G3" s="72"/>
      <c r="H3" s="72"/>
      <c r="I3" s="72"/>
    </row>
    <row r="4" spans="1:9" ht="15" x14ac:dyDescent="0.25">
      <c r="A4" s="40" t="s">
        <v>1215</v>
      </c>
      <c r="B4" s="17" t="s">
        <v>67</v>
      </c>
      <c r="C4" s="17" t="s">
        <v>0</v>
      </c>
      <c r="D4" s="17" t="s">
        <v>1</v>
      </c>
      <c r="E4" s="17" t="s">
        <v>2</v>
      </c>
      <c r="F4" s="17" t="s">
        <v>148</v>
      </c>
      <c r="G4" s="17" t="s">
        <v>996</v>
      </c>
      <c r="H4" s="17" t="s">
        <v>997</v>
      </c>
      <c r="I4" s="17" t="s">
        <v>61</v>
      </c>
    </row>
    <row r="5" spans="1:9" ht="14.25" x14ac:dyDescent="0.2">
      <c r="A5" s="41" t="s">
        <v>1102</v>
      </c>
      <c r="B5" s="18" t="s">
        <v>1103</v>
      </c>
      <c r="C5" s="18" t="s">
        <v>697</v>
      </c>
      <c r="D5" s="18" t="str">
        <f>"08822"</f>
        <v>08822</v>
      </c>
      <c r="E5" s="19" t="s">
        <v>1041</v>
      </c>
      <c r="F5" s="19" t="s">
        <v>1104</v>
      </c>
      <c r="G5" s="19" t="s">
        <v>1105</v>
      </c>
      <c r="H5" s="19" t="s">
        <v>1106</v>
      </c>
      <c r="I5" s="20" t="s">
        <v>1107</v>
      </c>
    </row>
    <row r="6" spans="1:9" ht="14.25" x14ac:dyDescent="0.2">
      <c r="A6" s="73" t="s">
        <v>1115</v>
      </c>
      <c r="B6" s="73"/>
      <c r="C6" s="73"/>
      <c r="D6" s="73"/>
      <c r="E6" s="73"/>
      <c r="F6" s="73"/>
      <c r="G6" s="73"/>
      <c r="H6" s="73"/>
      <c r="I6" s="73"/>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ht="14.25" x14ac:dyDescent="0.2">
      <c r="A9" s="56" t="s">
        <v>995</v>
      </c>
      <c r="B9" s="17" t="s">
        <v>67</v>
      </c>
      <c r="C9" s="17" t="s">
        <v>0</v>
      </c>
      <c r="D9" s="17" t="s">
        <v>1</v>
      </c>
      <c r="E9" s="17" t="s">
        <v>2</v>
      </c>
      <c r="F9" s="17" t="s">
        <v>148</v>
      </c>
      <c r="G9" s="17" t="s">
        <v>996</v>
      </c>
      <c r="H9" s="17" t="s">
        <v>997</v>
      </c>
      <c r="I9" s="17" t="s">
        <v>61</v>
      </c>
    </row>
    <row r="10" spans="1:9" ht="14.25" x14ac:dyDescent="0.2">
      <c r="A10" s="44" t="s">
        <v>1004</v>
      </c>
      <c r="B10" s="21" t="s">
        <v>1005</v>
      </c>
      <c r="C10" s="21" t="s">
        <v>1006</v>
      </c>
      <c r="D10" s="22" t="str">
        <f>"07930"</f>
        <v>07930</v>
      </c>
      <c r="E10" s="21"/>
      <c r="F10" s="21" t="s">
        <v>1008</v>
      </c>
      <c r="G10" s="21" t="s">
        <v>1009</v>
      </c>
      <c r="H10" s="21" t="s">
        <v>1010</v>
      </c>
      <c r="I10" s="23" t="s">
        <v>1011</v>
      </c>
    </row>
    <row r="11" spans="1:9" ht="14.25" x14ac:dyDescent="0.2">
      <c r="A11" s="44" t="s">
        <v>1199</v>
      </c>
      <c r="B11" s="21" t="s">
        <v>1203</v>
      </c>
      <c r="C11" s="21" t="s">
        <v>31</v>
      </c>
      <c r="D11" s="22" t="str">
        <f>"08817"</f>
        <v>08817</v>
      </c>
      <c r="E11" s="21"/>
      <c r="F11" s="21" t="s">
        <v>1200</v>
      </c>
      <c r="G11" s="21" t="s">
        <v>1201</v>
      </c>
      <c r="H11" s="21"/>
      <c r="I11" s="23" t="s">
        <v>1202</v>
      </c>
    </row>
    <row r="12" spans="1:9" ht="14.25" x14ac:dyDescent="0.2">
      <c r="A12" s="84"/>
      <c r="B12" s="84"/>
      <c r="C12" s="84"/>
      <c r="D12" s="84"/>
      <c r="E12" s="84"/>
      <c r="F12" s="84"/>
      <c r="G12" s="84"/>
      <c r="H12" s="84"/>
      <c r="I12" s="84"/>
    </row>
    <row r="13" spans="1:9" ht="30" customHeight="1" x14ac:dyDescent="0.3">
      <c r="A13" s="90" t="s">
        <v>1018</v>
      </c>
      <c r="B13" s="90"/>
      <c r="C13" s="90"/>
      <c r="D13" s="90"/>
      <c r="E13" s="90"/>
      <c r="F13" s="90"/>
      <c r="G13" s="90"/>
      <c r="H13" s="90"/>
      <c r="I13" s="90"/>
    </row>
    <row r="14" spans="1:9" ht="14.25" x14ac:dyDescent="0.2">
      <c r="A14" s="42" t="s">
        <v>1019</v>
      </c>
      <c r="B14" s="30" t="s">
        <v>67</v>
      </c>
      <c r="C14" s="30" t="s">
        <v>0</v>
      </c>
      <c r="D14" s="35" t="s">
        <v>1</v>
      </c>
      <c r="E14" s="30" t="s">
        <v>2</v>
      </c>
      <c r="F14" s="30" t="s">
        <v>148</v>
      </c>
      <c r="G14" s="30" t="s">
        <v>996</v>
      </c>
      <c r="H14" s="30" t="s">
        <v>997</v>
      </c>
      <c r="I14" s="30" t="s">
        <v>61</v>
      </c>
    </row>
    <row r="15" spans="1:9" ht="14.25" x14ac:dyDescent="0.2">
      <c r="A15" s="57" t="s">
        <v>287</v>
      </c>
      <c r="B15" s="53" t="s">
        <v>53</v>
      </c>
      <c r="C15" s="53" t="s">
        <v>27</v>
      </c>
      <c r="D15" s="54">
        <v>7083</v>
      </c>
      <c r="E15" s="53" t="s">
        <v>761</v>
      </c>
      <c r="F15" s="53" t="s">
        <v>760</v>
      </c>
      <c r="G15" s="53" t="s">
        <v>762</v>
      </c>
      <c r="H15" s="53" t="s">
        <v>763</v>
      </c>
      <c r="I15" s="55" t="s">
        <v>764</v>
      </c>
    </row>
    <row r="16" spans="1:9" ht="14.25" x14ac:dyDescent="0.2">
      <c r="A16" s="45" t="s">
        <v>441</v>
      </c>
      <c r="B16" s="24" t="s">
        <v>864</v>
      </c>
      <c r="C16" s="24" t="s">
        <v>34</v>
      </c>
      <c r="D16" s="27">
        <v>7960</v>
      </c>
      <c r="E16" s="24" t="s">
        <v>150</v>
      </c>
      <c r="F16" s="24" t="s">
        <v>190</v>
      </c>
      <c r="G16" s="24" t="s">
        <v>77</v>
      </c>
      <c r="H16" s="24" t="s">
        <v>125</v>
      </c>
      <c r="I16" s="26" t="s">
        <v>301</v>
      </c>
    </row>
    <row r="17" spans="1:9" ht="14.25" x14ac:dyDescent="0.2">
      <c r="A17" s="46" t="s">
        <v>193</v>
      </c>
      <c r="B17" s="28" t="s">
        <v>696</v>
      </c>
      <c r="C17" s="28" t="s">
        <v>697</v>
      </c>
      <c r="D17" s="48">
        <v>8822</v>
      </c>
      <c r="E17" s="28" t="s">
        <v>698</v>
      </c>
      <c r="F17" s="28" t="s">
        <v>699</v>
      </c>
      <c r="G17" s="28" t="s">
        <v>873</v>
      </c>
      <c r="H17" s="28" t="s">
        <v>700</v>
      </c>
      <c r="I17" s="26" t="s">
        <v>874</v>
      </c>
    </row>
    <row r="18" spans="1:9" ht="14.25" x14ac:dyDescent="0.2">
      <c r="A18" s="84"/>
      <c r="B18" s="84"/>
      <c r="C18" s="84"/>
      <c r="D18" s="84"/>
      <c r="E18" s="84"/>
      <c r="F18" s="84"/>
      <c r="G18" s="84"/>
      <c r="H18" s="84"/>
      <c r="I18" s="84"/>
    </row>
    <row r="19" spans="1:9" ht="35.25" thickBot="1" x14ac:dyDescent="0.35">
      <c r="A19" s="37" t="s">
        <v>1205</v>
      </c>
      <c r="B19" s="21"/>
      <c r="C19" s="21"/>
      <c r="D19" s="21"/>
      <c r="E19" s="21"/>
      <c r="F19" s="21"/>
      <c r="G19" s="21"/>
      <c r="H19" s="21"/>
      <c r="I19" s="21"/>
    </row>
    <row r="20" spans="1:9" ht="15" thickTop="1" x14ac:dyDescent="0.2">
      <c r="A20" s="36" t="s">
        <v>1204</v>
      </c>
      <c r="B20" s="21"/>
      <c r="C20" s="21"/>
      <c r="D20" s="21"/>
      <c r="E20" s="21"/>
      <c r="F20" s="21"/>
      <c r="G20" s="21"/>
      <c r="H20" s="21"/>
      <c r="I20" s="21"/>
    </row>
    <row r="21" spans="1:9" x14ac:dyDescent="0.2">
      <c r="A21" s="88"/>
      <c r="B21" s="88"/>
      <c r="C21" s="88"/>
      <c r="D21" s="88"/>
      <c r="E21" s="88"/>
      <c r="F21" s="88"/>
      <c r="G21" s="88"/>
      <c r="H21" s="88"/>
      <c r="I21" s="88"/>
    </row>
    <row r="22" spans="1:9" ht="18" thickBot="1" x14ac:dyDescent="0.35">
      <c r="A22" s="37" t="s">
        <v>1207</v>
      </c>
    </row>
    <row r="23" spans="1:9" ht="15" thickTop="1" x14ac:dyDescent="0.2">
      <c r="A23" s="36" t="s">
        <v>1208</v>
      </c>
      <c r="B23" s="21"/>
      <c r="C23" s="21"/>
      <c r="D23" s="21"/>
      <c r="E23" s="21"/>
      <c r="F23" s="21"/>
      <c r="G23" s="21"/>
      <c r="H23" s="21"/>
      <c r="I23" s="21"/>
    </row>
    <row r="24" spans="1:9" ht="28.5" x14ac:dyDescent="0.2">
      <c r="A24" s="36" t="s">
        <v>1211</v>
      </c>
      <c r="B24" s="21"/>
      <c r="C24" s="21"/>
      <c r="D24" s="21"/>
      <c r="E24" s="21"/>
      <c r="F24" s="21"/>
      <c r="G24" s="21"/>
      <c r="H24" s="21"/>
      <c r="I24" s="21"/>
    </row>
    <row r="25" spans="1:9" ht="14.25" x14ac:dyDescent="0.2">
      <c r="A25" s="36" t="s">
        <v>1209</v>
      </c>
      <c r="B25" s="21"/>
      <c r="C25" s="21"/>
      <c r="D25" s="21"/>
      <c r="E25" s="21"/>
      <c r="F25" s="21"/>
      <c r="G25" s="21"/>
      <c r="H25" s="21"/>
      <c r="I25" s="21"/>
    </row>
    <row r="26" spans="1:9" ht="28.5" x14ac:dyDescent="0.2">
      <c r="A26" s="36" t="s">
        <v>1212</v>
      </c>
      <c r="B26" s="21"/>
      <c r="C26" s="21"/>
      <c r="D26" s="21"/>
      <c r="E26" s="21"/>
      <c r="F26" s="21"/>
      <c r="G26" s="21"/>
      <c r="H26" s="21"/>
      <c r="I26" s="21"/>
    </row>
    <row r="27" spans="1:9" ht="14.25" x14ac:dyDescent="0.2">
      <c r="A27" s="36" t="s">
        <v>1210</v>
      </c>
      <c r="B27" s="21"/>
      <c r="C27" s="21"/>
      <c r="D27" s="21"/>
      <c r="E27" s="21"/>
      <c r="F27" s="21"/>
      <c r="G27" s="21"/>
      <c r="H27" s="21"/>
      <c r="I27" s="21"/>
    </row>
    <row r="28" spans="1:9" ht="14.25" x14ac:dyDescent="0.2">
      <c r="A28" s="93" t="s">
        <v>1214</v>
      </c>
      <c r="B28" s="93"/>
      <c r="C28" s="93"/>
      <c r="D28" s="93"/>
      <c r="E28" s="93"/>
      <c r="F28" s="93"/>
      <c r="G28" s="93"/>
      <c r="H28" s="93"/>
      <c r="I28" s="93"/>
    </row>
    <row r="29" spans="1:9" hidden="1" x14ac:dyDescent="0.2"/>
    <row r="30" spans="1:9" hidden="1" x14ac:dyDescent="0.2"/>
    <row r="31" spans="1:9" hidden="1" x14ac:dyDescent="0.2"/>
    <row r="32" spans="1:9" hidden="1" x14ac:dyDescent="0.2"/>
    <row r="33" hidden="1" x14ac:dyDescent="0.2"/>
    <row r="34" hidden="1" x14ac:dyDescent="0.2"/>
  </sheetData>
  <sheetProtection algorithmName="SHA-512" hashValue="0MbAEafitJfhM1Z67+TetwQwjM3QwOSkSqnpCy5p1ayavJSrxcMsOORrCG6aXvNso/4NVlNZ8oeiCEu70tnHog==" saltValue="flf13HWtm2XCf9er13dtmQ==" spinCount="100000" sheet="1" objects="1" scenarios="1"/>
  <mergeCells count="10">
    <mergeCell ref="A28:I28"/>
    <mergeCell ref="A3:I3"/>
    <mergeCell ref="A6:I6"/>
    <mergeCell ref="A2:I2"/>
    <mergeCell ref="A8:I8"/>
    <mergeCell ref="A13:I13"/>
    <mergeCell ref="A12:I12"/>
    <mergeCell ref="A7:I7"/>
    <mergeCell ref="A18:I18"/>
    <mergeCell ref="A21:I21"/>
  </mergeCells>
  <hyperlinks>
    <hyperlink ref="I15" r:id="rId1"/>
    <hyperlink ref="I16" r:id="rId2"/>
    <hyperlink ref="I17" r:id="rId3"/>
    <hyperlink ref="I10" r:id="rId4"/>
    <hyperlink ref="A5" r:id="rId5"/>
    <hyperlink ref="I5" r:id="rId6"/>
    <hyperlink ref="I11" r:id="rId7"/>
    <hyperlink ref="A20" r:id="rId8"/>
    <hyperlink ref="A26" r:id="rId9"/>
    <hyperlink ref="A27" r:id="rId10" location=".XlVhbtOWy3A" display="https://nj.pbslearningmedia.org/subjects/preschool/social-and-emotional-development/ - .XlVhbtOWy3A"/>
    <hyperlink ref="A23" r:id="rId11"/>
    <hyperlink ref="A24" r:id="rId12"/>
    <hyperlink ref="A25" r:id="rId13"/>
  </hyperlinks>
  <pageMargins left="0.7" right="0.7" top="0.75" bottom="0.75" header="0.3" footer="0.3"/>
  <pageSetup paperSize="5" scale="86" orientation="landscape" r:id="rId14"/>
  <drawing r:id="rId15"/>
  <tableParts count="3">
    <tablePart r:id="rId16"/>
    <tablePart r:id="rId17"/>
    <tablePart r:id="rId1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workbookViewId="0">
      <selection activeCell="E13" sqref="E13"/>
    </sheetView>
  </sheetViews>
  <sheetFormatPr defaultColWidth="0" defaultRowHeight="12.75" zeroHeight="1" x14ac:dyDescent="0.2"/>
  <cols>
    <col min="1" max="1" width="50.5703125" style="14" customWidth="1"/>
    <col min="2" max="2" width="29.140625" customWidth="1"/>
    <col min="3" max="3" width="18.140625" customWidth="1"/>
    <col min="4" max="4" width="6.7109375" bestFit="1" customWidth="1"/>
    <col min="5" max="5" width="22.5703125" customWidth="1"/>
    <col min="6" max="6" width="18.85546875" customWidth="1"/>
    <col min="7" max="7" width="22.7109375" customWidth="1"/>
    <col min="8" max="8" width="15.28515625" customWidth="1"/>
    <col min="9" max="9" width="39.85546875" customWidth="1"/>
    <col min="10" max="16384" width="9.140625" hidden="1"/>
  </cols>
  <sheetData>
    <row r="1" spans="1:9" ht="20.25" thickBot="1" x14ac:dyDescent="0.35">
      <c r="A1" s="80" t="s">
        <v>1108</v>
      </c>
      <c r="B1" s="80"/>
      <c r="C1" s="80"/>
      <c r="D1" s="80"/>
      <c r="E1" s="80"/>
      <c r="F1" s="80"/>
      <c r="G1" s="80"/>
      <c r="H1" s="80"/>
      <c r="I1" s="80"/>
    </row>
    <row r="2" spans="1:9" ht="13.5" thickTop="1" x14ac:dyDescent="0.2">
      <c r="A2" s="81"/>
      <c r="B2" s="81"/>
      <c r="C2" s="81"/>
      <c r="D2" s="81"/>
      <c r="E2" s="81"/>
      <c r="F2" s="81"/>
      <c r="G2" s="81"/>
      <c r="H2" s="81"/>
      <c r="I2" s="81"/>
    </row>
    <row r="3" spans="1:9" ht="15" customHeight="1" x14ac:dyDescent="0.3">
      <c r="A3" s="72" t="s">
        <v>1020</v>
      </c>
      <c r="B3" s="72"/>
      <c r="C3" s="72"/>
      <c r="D3" s="72"/>
      <c r="E3" s="72"/>
      <c r="F3" s="72"/>
      <c r="G3" s="72"/>
      <c r="H3" s="72"/>
      <c r="I3" s="72"/>
    </row>
    <row r="4" spans="1:9" s="5" customFormat="1" ht="15" x14ac:dyDescent="0.25">
      <c r="A4" s="40" t="s">
        <v>1218</v>
      </c>
      <c r="B4" s="30" t="s">
        <v>67</v>
      </c>
      <c r="C4" s="30" t="s">
        <v>0</v>
      </c>
      <c r="D4" s="30" t="s">
        <v>1</v>
      </c>
      <c r="E4" s="30" t="s">
        <v>2</v>
      </c>
      <c r="F4" s="30" t="s">
        <v>148</v>
      </c>
      <c r="G4" s="30" t="s">
        <v>996</v>
      </c>
      <c r="H4" s="30" t="s">
        <v>997</v>
      </c>
      <c r="I4" s="30" t="s">
        <v>61</v>
      </c>
    </row>
    <row r="5" spans="1:9" ht="14.25" x14ac:dyDescent="0.2">
      <c r="A5" s="41" t="s">
        <v>1195</v>
      </c>
      <c r="B5" s="18" t="s">
        <v>1109</v>
      </c>
      <c r="C5" s="18" t="s">
        <v>1110</v>
      </c>
      <c r="D5" s="18" t="str">
        <f>"08646"</f>
        <v>08646</v>
      </c>
      <c r="E5" s="19" t="s">
        <v>1041</v>
      </c>
      <c r="F5" s="19" t="s">
        <v>1111</v>
      </c>
      <c r="G5" s="19" t="s">
        <v>1112</v>
      </c>
      <c r="H5" s="19" t="s">
        <v>1113</v>
      </c>
      <c r="I5" s="20" t="s">
        <v>1114</v>
      </c>
    </row>
    <row r="6" spans="1:9" ht="18"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1012</v>
      </c>
      <c r="B13" s="21" t="s">
        <v>1013</v>
      </c>
      <c r="C13" s="21" t="s">
        <v>9</v>
      </c>
      <c r="D13" s="22" t="str">
        <f>"08016"</f>
        <v>08016</v>
      </c>
      <c r="E13" s="21"/>
      <c r="F13" s="21" t="s">
        <v>1014</v>
      </c>
      <c r="G13" s="21" t="s">
        <v>1015</v>
      </c>
      <c r="H13" s="21" t="s">
        <v>1016</v>
      </c>
      <c r="I13" s="23" t="s">
        <v>1017</v>
      </c>
    </row>
    <row r="14" spans="1:9" ht="14.25" x14ac:dyDescent="0.2">
      <c r="A14" s="44" t="s">
        <v>1022</v>
      </c>
      <c r="B14" s="21" t="s">
        <v>1023</v>
      </c>
      <c r="C14" s="21" t="s">
        <v>1024</v>
      </c>
      <c r="D14" s="22" t="str">
        <f>"08742"</f>
        <v>08742</v>
      </c>
      <c r="E14" s="21"/>
      <c r="F14" s="21" t="s">
        <v>1025</v>
      </c>
      <c r="G14" s="21" t="s">
        <v>1026</v>
      </c>
      <c r="H14" s="21" t="s">
        <v>1027</v>
      </c>
      <c r="I14" s="23" t="s">
        <v>1028</v>
      </c>
    </row>
    <row r="15" spans="1:9" ht="14.25" x14ac:dyDescent="0.2">
      <c r="A15" s="44" t="s">
        <v>1199</v>
      </c>
      <c r="B15" s="21" t="s">
        <v>1203</v>
      </c>
      <c r="C15" s="21" t="s">
        <v>31</v>
      </c>
      <c r="D15" s="22" t="str">
        <f>"08817"</f>
        <v>08817</v>
      </c>
      <c r="E15" s="21"/>
      <c r="F15" s="21" t="s">
        <v>1200</v>
      </c>
      <c r="G15" s="21" t="s">
        <v>1201</v>
      </c>
      <c r="H15" s="21"/>
      <c r="I15" s="23" t="s">
        <v>1202</v>
      </c>
    </row>
    <row r="16" spans="1:9" ht="14.25" x14ac:dyDescent="0.2">
      <c r="A16" s="84"/>
      <c r="B16" s="84"/>
      <c r="C16" s="84"/>
      <c r="D16" s="84"/>
      <c r="E16" s="84"/>
      <c r="F16" s="84"/>
      <c r="G16" s="84"/>
      <c r="H16" s="84"/>
      <c r="I16" s="84"/>
    </row>
    <row r="17" spans="1:9" ht="30" customHeight="1" x14ac:dyDescent="0.3">
      <c r="A17" s="90" t="s">
        <v>1018</v>
      </c>
      <c r="B17" s="90"/>
      <c r="C17" s="90"/>
      <c r="D17" s="90"/>
      <c r="E17" s="90"/>
      <c r="F17" s="90"/>
      <c r="G17" s="90"/>
      <c r="H17" s="90"/>
      <c r="I17" s="90"/>
    </row>
    <row r="18" spans="1:9" s="5" customFormat="1" ht="14.25" x14ac:dyDescent="0.2">
      <c r="A18" s="42" t="s">
        <v>1019</v>
      </c>
      <c r="B18" s="30" t="s">
        <v>67</v>
      </c>
      <c r="C18" s="30" t="s">
        <v>0</v>
      </c>
      <c r="D18" s="35" t="s">
        <v>1</v>
      </c>
      <c r="E18" s="30" t="s">
        <v>2</v>
      </c>
      <c r="F18" s="30" t="s">
        <v>148</v>
      </c>
      <c r="G18" s="30" t="s">
        <v>996</v>
      </c>
      <c r="H18" s="30" t="s">
        <v>997</v>
      </c>
      <c r="I18" s="30" t="s">
        <v>61</v>
      </c>
    </row>
    <row r="19" spans="1:9" ht="14.25" x14ac:dyDescent="0.2">
      <c r="A19" s="45" t="s">
        <v>194</v>
      </c>
      <c r="B19" s="24" t="s">
        <v>389</v>
      </c>
      <c r="C19" s="24" t="s">
        <v>28</v>
      </c>
      <c r="D19" s="25">
        <v>8608</v>
      </c>
      <c r="E19" s="24" t="s">
        <v>3</v>
      </c>
      <c r="F19" s="24" t="s">
        <v>780</v>
      </c>
      <c r="G19" s="24" t="s">
        <v>781</v>
      </c>
      <c r="H19" s="24" t="s">
        <v>413</v>
      </c>
      <c r="I19" s="32" t="s">
        <v>782</v>
      </c>
    </row>
    <row r="20" spans="1:9" ht="14.25" x14ac:dyDescent="0.2">
      <c r="A20" s="45" t="s">
        <v>276</v>
      </c>
      <c r="B20" s="24" t="s">
        <v>277</v>
      </c>
      <c r="C20" s="24" t="s">
        <v>28</v>
      </c>
      <c r="D20" s="25">
        <v>8628</v>
      </c>
      <c r="E20" s="24" t="s">
        <v>244</v>
      </c>
      <c r="F20" s="24" t="s">
        <v>967</v>
      </c>
      <c r="G20" s="24" t="s">
        <v>283</v>
      </c>
      <c r="H20" s="24" t="s">
        <v>296</v>
      </c>
      <c r="I20" s="26" t="s">
        <v>968</v>
      </c>
    </row>
    <row r="21" spans="1:9" ht="14.25" x14ac:dyDescent="0.2">
      <c r="A21" s="45" t="s">
        <v>278</v>
      </c>
      <c r="B21" s="24" t="s">
        <v>279</v>
      </c>
      <c r="C21" s="24" t="s">
        <v>28</v>
      </c>
      <c r="D21" s="25">
        <v>8618</v>
      </c>
      <c r="E21" s="24" t="s">
        <v>3</v>
      </c>
      <c r="F21" s="24" t="s">
        <v>659</v>
      </c>
      <c r="G21" s="24" t="s">
        <v>660</v>
      </c>
      <c r="H21" s="24" t="s">
        <v>661</v>
      </c>
      <c r="I21" s="26" t="s">
        <v>662</v>
      </c>
    </row>
    <row r="22" spans="1:9" ht="14.25" x14ac:dyDescent="0.2">
      <c r="A22" s="46" t="s">
        <v>510</v>
      </c>
      <c r="B22" s="28" t="s">
        <v>515</v>
      </c>
      <c r="C22" s="28" t="s">
        <v>28</v>
      </c>
      <c r="D22" s="29">
        <v>8611</v>
      </c>
      <c r="E22" s="28" t="s">
        <v>161</v>
      </c>
      <c r="F22" s="28" t="s">
        <v>516</v>
      </c>
      <c r="G22" s="28" t="s">
        <v>517</v>
      </c>
      <c r="H22" s="28" t="s">
        <v>518</v>
      </c>
      <c r="I22" s="60" t="s">
        <v>519</v>
      </c>
    </row>
    <row r="23" spans="1:9" ht="14.25" x14ac:dyDescent="0.2">
      <c r="A23" s="84"/>
      <c r="B23" s="84"/>
      <c r="C23" s="84"/>
      <c r="D23" s="84"/>
      <c r="E23" s="84"/>
      <c r="F23" s="84"/>
      <c r="G23" s="84"/>
      <c r="H23" s="84"/>
      <c r="I23" s="84"/>
    </row>
    <row r="24" spans="1:9" ht="35.25" thickBot="1" x14ac:dyDescent="0.35">
      <c r="A24" s="37" t="s">
        <v>1205</v>
      </c>
      <c r="B24" s="21"/>
      <c r="C24" s="21"/>
      <c r="D24" s="21"/>
      <c r="E24" s="21"/>
      <c r="F24" s="21"/>
      <c r="G24" s="21"/>
      <c r="H24" s="21"/>
      <c r="I24" s="21"/>
    </row>
    <row r="25" spans="1:9" ht="15" thickTop="1" x14ac:dyDescent="0.2">
      <c r="A25" s="36" t="s">
        <v>1204</v>
      </c>
      <c r="B25" s="21"/>
      <c r="C25" s="21"/>
      <c r="D25" s="21"/>
      <c r="E25" s="21"/>
      <c r="F25" s="21"/>
      <c r="G25" s="21"/>
      <c r="H25" s="21"/>
      <c r="I25" s="21"/>
    </row>
    <row r="26" spans="1:9" ht="14.25" x14ac:dyDescent="0.2">
      <c r="A26" s="84"/>
      <c r="B26" s="84"/>
      <c r="C26" s="84"/>
      <c r="D26" s="84"/>
      <c r="E26" s="84"/>
      <c r="F26" s="84"/>
      <c r="G26" s="84"/>
      <c r="H26" s="84"/>
      <c r="I26" s="84"/>
    </row>
    <row r="27" spans="1:9" ht="35.25" thickBot="1" x14ac:dyDescent="0.35">
      <c r="A27" s="37" t="s">
        <v>1207</v>
      </c>
      <c r="B27" s="21"/>
      <c r="C27" s="21"/>
      <c r="D27" s="21"/>
      <c r="E27" s="21"/>
      <c r="F27" s="21"/>
      <c r="G27" s="21"/>
      <c r="H27" s="21"/>
      <c r="I27" s="21"/>
    </row>
    <row r="28" spans="1:9" ht="29.25" thickTop="1" x14ac:dyDescent="0.2">
      <c r="A28" s="36" t="s">
        <v>1208</v>
      </c>
      <c r="B28" s="21"/>
      <c r="C28" s="21"/>
      <c r="D28" s="21"/>
      <c r="E28" s="21"/>
      <c r="F28" s="21"/>
      <c r="G28" s="21"/>
      <c r="H28" s="21"/>
      <c r="I28" s="21"/>
    </row>
    <row r="29" spans="1:9" ht="28.5" x14ac:dyDescent="0.2">
      <c r="A29" s="36" t="s">
        <v>1211</v>
      </c>
      <c r="B29" s="21"/>
      <c r="C29" s="21"/>
      <c r="D29" s="21"/>
      <c r="E29" s="21"/>
      <c r="F29" s="21"/>
      <c r="G29" s="21"/>
      <c r="H29" s="21"/>
      <c r="I29" s="21"/>
    </row>
    <row r="30" spans="1:9" ht="28.5" x14ac:dyDescent="0.2">
      <c r="A30" s="36" t="s">
        <v>1209</v>
      </c>
      <c r="B30" s="21"/>
      <c r="C30" s="21"/>
      <c r="D30" s="21"/>
      <c r="E30" s="21"/>
      <c r="F30" s="21"/>
      <c r="G30" s="21"/>
      <c r="H30" s="21"/>
      <c r="I30" s="21"/>
    </row>
    <row r="31" spans="1:9" ht="28.5" x14ac:dyDescent="0.2">
      <c r="A31" s="36" t="s">
        <v>1212</v>
      </c>
      <c r="B31" s="21"/>
      <c r="C31" s="21"/>
      <c r="D31" s="21"/>
      <c r="E31" s="21"/>
      <c r="F31" s="21"/>
      <c r="G31" s="21"/>
      <c r="H31" s="21"/>
      <c r="I31" s="21"/>
    </row>
    <row r="32" spans="1:9" ht="14.25" x14ac:dyDescent="0.2">
      <c r="A32" s="36" t="s">
        <v>1210</v>
      </c>
      <c r="B32" s="21"/>
      <c r="C32" s="21"/>
      <c r="D32" s="21"/>
      <c r="E32" s="21"/>
      <c r="F32" s="21"/>
      <c r="G32" s="21"/>
      <c r="H32" s="21"/>
      <c r="I32" s="21"/>
    </row>
    <row r="33" spans="1:9" x14ac:dyDescent="0.2">
      <c r="A33" s="76" t="s">
        <v>1214</v>
      </c>
      <c r="B33" s="76"/>
      <c r="C33" s="76"/>
      <c r="D33" s="76"/>
      <c r="E33" s="76"/>
      <c r="F33" s="76"/>
      <c r="G33" s="76"/>
      <c r="H33" s="76"/>
      <c r="I33" s="76"/>
    </row>
  </sheetData>
  <sheetProtection algorithmName="SHA-512" hashValue="HhqvBh5rk4OpJ9nc8HmDlY3FnNin0kAlvot/qlVKYrbYbJt/e0LUwmQuLa7+aOY4m+BT+/CUvIa8iasCB7Pp9A==" saltValue="Dzu7+cX1GV7JCBwXkKJITQ==" spinCount="100000" sheet="1" objects="1" scenarios="1"/>
  <mergeCells count="11">
    <mergeCell ref="A17:I17"/>
    <mergeCell ref="A1:I1"/>
    <mergeCell ref="A2:I2"/>
    <mergeCell ref="A3:I3"/>
    <mergeCell ref="A33:I33"/>
    <mergeCell ref="A6:I6"/>
    <mergeCell ref="A7:I7"/>
    <mergeCell ref="A16:I16"/>
    <mergeCell ref="A23:I23"/>
    <mergeCell ref="A26:I26"/>
    <mergeCell ref="A8:I8"/>
  </mergeCells>
  <hyperlinks>
    <hyperlink ref="I19" r:id="rId1"/>
    <hyperlink ref="I21" r:id="rId2"/>
    <hyperlink ref="I22" r:id="rId3"/>
    <hyperlink ref="I12" r:id="rId4"/>
    <hyperlink ref="I10" r:id="rId5"/>
    <hyperlink ref="I13" r:id="rId6"/>
    <hyperlink ref="I14" r:id="rId7"/>
    <hyperlink ref="A5" r:id="rId8"/>
    <hyperlink ref="I5" r:id="rId9"/>
    <hyperlink ref="I11" r:id="rId10"/>
    <hyperlink ref="I15" r:id="rId11"/>
    <hyperlink ref="A25" r:id="rId12"/>
    <hyperlink ref="A31" r:id="rId13"/>
    <hyperlink ref="A32" r:id="rId14" location=".XlVhbtOWy3A" display="https://nj.pbslearningmedia.org/subjects/preschool/social-and-emotional-development/ - .XlVhbtOWy3A"/>
    <hyperlink ref="A28" r:id="rId15"/>
    <hyperlink ref="A29" r:id="rId16"/>
    <hyperlink ref="A30" r:id="rId17"/>
  </hyperlinks>
  <pageMargins left="0.7" right="0.7" top="0.75" bottom="0.75" header="0.3" footer="0.3"/>
  <pageSetup paperSize="5" scale="88" orientation="landscape" r:id="rId18"/>
  <drawing r:id="rId19"/>
  <tableParts count="3">
    <tablePart r:id="rId20"/>
    <tablePart r:id="rId21"/>
    <tablePart r:id="rId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A24" sqref="A24:I24"/>
    </sheetView>
  </sheetViews>
  <sheetFormatPr defaultColWidth="0" defaultRowHeight="12.75" zeroHeight="1" x14ac:dyDescent="0.2"/>
  <cols>
    <col min="1" max="1" width="58.140625" style="14" customWidth="1"/>
    <col min="2" max="2" width="24" bestFit="1" customWidth="1"/>
    <col min="3" max="3" width="19.28515625" customWidth="1"/>
    <col min="4" max="4" width="6.7109375" bestFit="1" customWidth="1"/>
    <col min="5" max="5" width="28.42578125" customWidth="1"/>
    <col min="6" max="6" width="25" customWidth="1"/>
    <col min="7" max="7" width="27.28515625" customWidth="1"/>
    <col min="8" max="8" width="19.42578125" customWidth="1"/>
    <col min="9" max="9" width="39.42578125" customWidth="1"/>
    <col min="10" max="16384" width="9.140625" hidden="1"/>
  </cols>
  <sheetData>
    <row r="1" spans="1:9" ht="20.25" thickBot="1" x14ac:dyDescent="0.35">
      <c r="A1" s="80" t="s">
        <v>1116</v>
      </c>
      <c r="B1" s="80"/>
      <c r="C1" s="80"/>
      <c r="D1" s="80"/>
      <c r="E1" s="80"/>
      <c r="F1" s="80"/>
      <c r="G1" s="80"/>
      <c r="H1" s="80"/>
      <c r="I1" s="80"/>
    </row>
    <row r="2" spans="1:9" ht="16.5" thickTop="1" x14ac:dyDescent="0.25">
      <c r="A2" s="94"/>
      <c r="B2" s="94"/>
      <c r="C2" s="94"/>
      <c r="D2" s="94"/>
      <c r="E2" s="94"/>
      <c r="F2" s="94"/>
      <c r="G2" s="94"/>
      <c r="H2" s="94"/>
      <c r="I2" s="94"/>
    </row>
    <row r="3" spans="1:9" ht="16.5" customHeight="1" x14ac:dyDescent="0.3">
      <c r="A3" s="90" t="s">
        <v>1020</v>
      </c>
      <c r="B3" s="90"/>
      <c r="C3" s="90"/>
      <c r="D3" s="90"/>
      <c r="E3" s="90"/>
      <c r="F3" s="90"/>
      <c r="G3" s="90"/>
      <c r="H3" s="90"/>
      <c r="I3" s="90"/>
    </row>
    <row r="4" spans="1:9" s="5" customFormat="1" ht="16.5" customHeight="1" x14ac:dyDescent="0.25">
      <c r="A4" s="40" t="s">
        <v>1215</v>
      </c>
      <c r="B4" s="30" t="s">
        <v>67</v>
      </c>
      <c r="C4" s="30" t="s">
        <v>0</v>
      </c>
      <c r="D4" s="30" t="s">
        <v>1</v>
      </c>
      <c r="E4" s="30" t="s">
        <v>2</v>
      </c>
      <c r="F4" s="30" t="s">
        <v>148</v>
      </c>
      <c r="G4" s="30" t="s">
        <v>996</v>
      </c>
      <c r="H4" s="30" t="s">
        <v>997</v>
      </c>
      <c r="I4" s="30" t="s">
        <v>61</v>
      </c>
    </row>
    <row r="5" spans="1:9" ht="14.25" x14ac:dyDescent="0.2">
      <c r="A5" s="41" t="s">
        <v>1196</v>
      </c>
      <c r="B5" s="18" t="s">
        <v>1117</v>
      </c>
      <c r="C5" s="18" t="s">
        <v>1118</v>
      </c>
      <c r="D5" s="18" t="str">
        <f>"08872"</f>
        <v>08872</v>
      </c>
      <c r="E5" s="19" t="s">
        <v>1041</v>
      </c>
      <c r="F5" s="19" t="s">
        <v>1119</v>
      </c>
      <c r="G5" s="19" t="s">
        <v>1120</v>
      </c>
      <c r="H5" s="19" t="s">
        <v>1121</v>
      </c>
      <c r="I5" s="20" t="s">
        <v>1122</v>
      </c>
    </row>
    <row r="6" spans="1:9" ht="28.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84"/>
      <c r="B15" s="84"/>
      <c r="C15" s="84"/>
      <c r="D15" s="84"/>
      <c r="E15" s="84"/>
      <c r="F15" s="84"/>
      <c r="G15" s="84"/>
      <c r="H15" s="84"/>
      <c r="I15" s="84"/>
    </row>
    <row r="16" spans="1:9" ht="30" customHeight="1" x14ac:dyDescent="0.3">
      <c r="A16" s="90" t="s">
        <v>1018</v>
      </c>
      <c r="B16" s="90"/>
      <c r="C16" s="90"/>
      <c r="D16" s="90"/>
      <c r="E16" s="90"/>
      <c r="F16" s="90"/>
      <c r="G16" s="90"/>
      <c r="H16" s="90"/>
      <c r="I16" s="90"/>
    </row>
    <row r="17" spans="1:9" s="5" customFormat="1" ht="14.25" x14ac:dyDescent="0.2">
      <c r="A17" s="42" t="s">
        <v>1019</v>
      </c>
      <c r="B17" s="30" t="s">
        <v>67</v>
      </c>
      <c r="C17" s="30" t="s">
        <v>0</v>
      </c>
      <c r="D17" s="35" t="s">
        <v>1</v>
      </c>
      <c r="E17" s="30" t="s">
        <v>2</v>
      </c>
      <c r="F17" s="30" t="s">
        <v>148</v>
      </c>
      <c r="G17" s="30" t="s">
        <v>996</v>
      </c>
      <c r="H17" s="30" t="s">
        <v>997</v>
      </c>
      <c r="I17" s="30" t="s">
        <v>61</v>
      </c>
    </row>
    <row r="18" spans="1:9" ht="14.25" x14ac:dyDescent="0.2">
      <c r="A18" s="45" t="s">
        <v>195</v>
      </c>
      <c r="B18" s="24" t="s">
        <v>644</v>
      </c>
      <c r="C18" s="24" t="s">
        <v>29</v>
      </c>
      <c r="D18" s="25" t="s">
        <v>645</v>
      </c>
      <c r="E18" s="24" t="s">
        <v>885</v>
      </c>
      <c r="F18" s="24" t="s">
        <v>886</v>
      </c>
      <c r="G18" s="24" t="s">
        <v>887</v>
      </c>
      <c r="H18" s="24" t="s">
        <v>888</v>
      </c>
      <c r="I18" s="26" t="s">
        <v>889</v>
      </c>
    </row>
    <row r="19" spans="1:9" ht="14.25" x14ac:dyDescent="0.2">
      <c r="A19" s="45" t="s">
        <v>390</v>
      </c>
      <c r="B19" s="24" t="s">
        <v>30</v>
      </c>
      <c r="C19" s="24" t="s">
        <v>31</v>
      </c>
      <c r="D19" s="25">
        <v>8837</v>
      </c>
      <c r="E19" s="24" t="s">
        <v>3</v>
      </c>
      <c r="F19" s="24" t="s">
        <v>97</v>
      </c>
      <c r="G19" s="24" t="s">
        <v>203</v>
      </c>
      <c r="H19" s="24" t="s">
        <v>66</v>
      </c>
      <c r="I19" s="26" t="s">
        <v>149</v>
      </c>
    </row>
    <row r="20" spans="1:9" ht="14.25" x14ac:dyDescent="0.2">
      <c r="A20" s="45" t="s">
        <v>112</v>
      </c>
      <c r="B20" s="24" t="s">
        <v>170</v>
      </c>
      <c r="C20" s="24" t="s">
        <v>113</v>
      </c>
      <c r="D20" s="27">
        <v>7008</v>
      </c>
      <c r="E20" s="24" t="s">
        <v>378</v>
      </c>
      <c r="F20" s="24" t="s">
        <v>602</v>
      </c>
      <c r="G20" s="24" t="s">
        <v>460</v>
      </c>
      <c r="H20" s="24" t="s">
        <v>617</v>
      </c>
      <c r="I20" s="26" t="s">
        <v>603</v>
      </c>
    </row>
    <row r="21" spans="1:9" ht="14.25" x14ac:dyDescent="0.2">
      <c r="A21" s="45" t="s">
        <v>119</v>
      </c>
      <c r="B21" s="24" t="s">
        <v>490</v>
      </c>
      <c r="C21" s="24" t="s">
        <v>32</v>
      </c>
      <c r="D21" s="27">
        <v>8861</v>
      </c>
      <c r="E21" s="24" t="s">
        <v>153</v>
      </c>
      <c r="F21" s="24" t="s">
        <v>657</v>
      </c>
      <c r="G21" s="24" t="s">
        <v>154</v>
      </c>
      <c r="H21" s="24" t="s">
        <v>120</v>
      </c>
      <c r="I21" s="26" t="s">
        <v>658</v>
      </c>
    </row>
    <row r="22" spans="1:9" ht="14.25" x14ac:dyDescent="0.2">
      <c r="A22" s="45" t="s">
        <v>951</v>
      </c>
      <c r="B22" s="24" t="s">
        <v>952</v>
      </c>
      <c r="C22" s="24" t="s">
        <v>953</v>
      </c>
      <c r="D22" s="27">
        <v>8904</v>
      </c>
      <c r="E22" s="24" t="s">
        <v>954</v>
      </c>
      <c r="F22" s="24" t="s">
        <v>955</v>
      </c>
      <c r="G22" s="24" t="s">
        <v>956</v>
      </c>
      <c r="H22" s="24" t="s">
        <v>957</v>
      </c>
      <c r="I22" s="26" t="s">
        <v>958</v>
      </c>
    </row>
    <row r="23" spans="1:9" ht="14.25" x14ac:dyDescent="0.2">
      <c r="A23" s="45" t="s">
        <v>905</v>
      </c>
      <c r="B23" s="24" t="s">
        <v>906</v>
      </c>
      <c r="C23" s="24" t="s">
        <v>907</v>
      </c>
      <c r="D23" s="27">
        <v>8831</v>
      </c>
      <c r="E23" s="24" t="s">
        <v>261</v>
      </c>
      <c r="F23" s="24" t="s">
        <v>908</v>
      </c>
      <c r="G23" s="24" t="s">
        <v>909</v>
      </c>
      <c r="H23" s="24" t="s">
        <v>910</v>
      </c>
      <c r="I23" s="26" t="s">
        <v>911</v>
      </c>
    </row>
    <row r="24" spans="1:9" ht="14.25" x14ac:dyDescent="0.2">
      <c r="A24" s="84"/>
      <c r="B24" s="84"/>
      <c r="C24" s="84"/>
      <c r="D24" s="84"/>
      <c r="E24" s="84"/>
      <c r="F24" s="84"/>
      <c r="G24" s="84"/>
      <c r="H24" s="84"/>
      <c r="I24" s="84"/>
    </row>
    <row r="25" spans="1:9" ht="35.25" thickBot="1" x14ac:dyDescent="0.35">
      <c r="A25" s="37" t="s">
        <v>1205</v>
      </c>
      <c r="B25" s="21"/>
      <c r="C25" s="21"/>
      <c r="D25" s="21"/>
      <c r="E25" s="21"/>
      <c r="F25" s="21"/>
      <c r="G25" s="21"/>
      <c r="H25" s="21"/>
      <c r="I25" s="21"/>
    </row>
    <row r="26" spans="1:9" ht="15" thickTop="1" x14ac:dyDescent="0.2">
      <c r="A26" s="36" t="s">
        <v>1204</v>
      </c>
      <c r="B26" s="21"/>
      <c r="C26" s="21"/>
      <c r="D26" s="21"/>
      <c r="E26" s="21"/>
      <c r="F26" s="21"/>
      <c r="G26" s="21"/>
      <c r="H26" s="21"/>
      <c r="I26" s="21"/>
    </row>
    <row r="27" spans="1:9" ht="14.25" x14ac:dyDescent="0.2">
      <c r="A27" s="84"/>
      <c r="B27" s="84"/>
      <c r="C27" s="84"/>
      <c r="D27" s="84"/>
      <c r="E27" s="84"/>
      <c r="F27" s="84"/>
      <c r="G27" s="84"/>
      <c r="H27" s="84"/>
      <c r="I27" s="84"/>
    </row>
    <row r="28" spans="1:9" ht="18" thickBot="1" x14ac:dyDescent="0.35">
      <c r="A28" s="37" t="s">
        <v>1207</v>
      </c>
      <c r="B28" s="21"/>
      <c r="C28" s="21"/>
      <c r="D28" s="21"/>
      <c r="E28" s="21"/>
      <c r="F28" s="21"/>
      <c r="G28" s="21"/>
      <c r="H28" s="21"/>
      <c r="I28" s="21"/>
    </row>
    <row r="29" spans="1:9" ht="15" thickTop="1" x14ac:dyDescent="0.2">
      <c r="A29" s="36" t="s">
        <v>1208</v>
      </c>
      <c r="B29" s="21"/>
      <c r="C29" s="21"/>
      <c r="D29" s="21"/>
      <c r="E29" s="21"/>
      <c r="F29" s="21"/>
      <c r="G29" s="21"/>
      <c r="H29" s="21"/>
      <c r="I29" s="21"/>
    </row>
    <row r="30" spans="1:9" ht="14.25" x14ac:dyDescent="0.2">
      <c r="A30" s="36" t="s">
        <v>1211</v>
      </c>
      <c r="B30" s="21"/>
      <c r="C30" s="21"/>
      <c r="D30" s="21"/>
      <c r="E30" s="21"/>
      <c r="F30" s="21"/>
      <c r="G30" s="21"/>
      <c r="H30" s="21"/>
      <c r="I30" s="21"/>
    </row>
    <row r="31" spans="1:9" ht="14.25" x14ac:dyDescent="0.2">
      <c r="A31" s="36" t="s">
        <v>1209</v>
      </c>
      <c r="B31" s="21"/>
      <c r="C31" s="21"/>
      <c r="D31" s="21"/>
      <c r="E31" s="21"/>
      <c r="F31" s="21"/>
      <c r="G31" s="21"/>
      <c r="H31" s="21"/>
      <c r="I31" s="21"/>
    </row>
    <row r="32" spans="1:9" ht="28.5" x14ac:dyDescent="0.2">
      <c r="A32" s="36" t="s">
        <v>1212</v>
      </c>
      <c r="B32" s="21"/>
      <c r="C32" s="21"/>
      <c r="D32" s="21"/>
      <c r="E32" s="21"/>
      <c r="F32" s="21"/>
      <c r="G32" s="21"/>
      <c r="H32" s="21"/>
      <c r="I32" s="21"/>
    </row>
    <row r="33" spans="1:9" ht="14.25" x14ac:dyDescent="0.2">
      <c r="A33" s="36" t="s">
        <v>1210</v>
      </c>
      <c r="B33" s="21"/>
      <c r="C33" s="21"/>
      <c r="D33" s="21"/>
      <c r="E33" s="21"/>
      <c r="F33" s="21"/>
      <c r="G33" s="21"/>
      <c r="H33" s="21"/>
      <c r="I33" s="21"/>
    </row>
    <row r="34" spans="1:9" x14ac:dyDescent="0.2">
      <c r="A34" s="76" t="s">
        <v>1214</v>
      </c>
      <c r="B34" s="76"/>
      <c r="C34" s="76"/>
      <c r="D34" s="76"/>
      <c r="E34" s="76"/>
      <c r="F34" s="76"/>
      <c r="G34" s="76"/>
      <c r="H34" s="76"/>
      <c r="I34" s="76"/>
    </row>
    <row r="35" spans="1:9" hidden="1" x14ac:dyDescent="0.2"/>
    <row r="36" spans="1:9" hidden="1" x14ac:dyDescent="0.2"/>
    <row r="37" spans="1:9" hidden="1" x14ac:dyDescent="0.2"/>
  </sheetData>
  <sheetProtection algorithmName="SHA-512" hashValue="RSZKfDkCDYEYyHFZSc5R81mKrd+6q4ONFFJypDeDVg1hu6cbtPUTjSUEjCIIx95iVJLQoHUhz0mtpzXDX6964Q==" saltValue="YTAZ6aTmZhYUCtjlSd0ygg==" spinCount="100000" sheet="1" objects="1" scenarios="1"/>
  <mergeCells count="11">
    <mergeCell ref="A16:I16"/>
    <mergeCell ref="A1:I1"/>
    <mergeCell ref="A34:I34"/>
    <mergeCell ref="A2:I2"/>
    <mergeCell ref="A3:I3"/>
    <mergeCell ref="A6:I6"/>
    <mergeCell ref="A7:I7"/>
    <mergeCell ref="A15:I15"/>
    <mergeCell ref="A24:I24"/>
    <mergeCell ref="A27:I27"/>
    <mergeCell ref="A8:I8"/>
  </mergeCells>
  <hyperlinks>
    <hyperlink ref="I19" r:id="rId1"/>
    <hyperlink ref="I18" r:id="rId2"/>
    <hyperlink ref="I20" r:id="rId3"/>
    <hyperlink ref="I21" r:id="rId4"/>
    <hyperlink ref="I23" r:id="rId5"/>
    <hyperlink ref="I22" r:id="rId6"/>
    <hyperlink ref="I12" r:id="rId7"/>
    <hyperlink ref="I10" r:id="rId8"/>
    <hyperlink ref="I13" r:id="rId9"/>
    <hyperlink ref="A5" r:id="rId10"/>
    <hyperlink ref="I5" r:id="rId11"/>
    <hyperlink ref="I11" r:id="rId12"/>
    <hyperlink ref="I14" r:id="rId13"/>
    <hyperlink ref="A26" r:id="rId14"/>
    <hyperlink ref="A32" r:id="rId15"/>
    <hyperlink ref="A33" r:id="rId16" location=".XlVhbtOWy3A" display="https://nj.pbslearningmedia.org/subjects/preschool/social-and-emotional-development/ - .XlVhbtOWy3A"/>
    <hyperlink ref="A29" r:id="rId17"/>
    <hyperlink ref="A30" r:id="rId18"/>
    <hyperlink ref="A31" r:id="rId19"/>
  </hyperlinks>
  <pageMargins left="0.7" right="0.7" top="0.75" bottom="0.75" header="0.3" footer="0.3"/>
  <pageSetup paperSize="5" scale="83" orientation="landscape" r:id="rId20"/>
  <drawing r:id="rId21"/>
  <tableParts count="3">
    <tablePart r:id="rId22"/>
    <tablePart r:id="rId23"/>
    <tablePart r:id="rId2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activeCell="D23" sqref="D23"/>
    </sheetView>
  </sheetViews>
  <sheetFormatPr defaultColWidth="0" defaultRowHeight="12.75" zeroHeight="1" x14ac:dyDescent="0.2"/>
  <cols>
    <col min="1" max="1" width="56.140625" style="14" customWidth="1"/>
    <col min="2" max="2" width="28.42578125" customWidth="1"/>
    <col min="3" max="3" width="18.140625" customWidth="1"/>
    <col min="4" max="4" width="6.7109375" bestFit="1" customWidth="1"/>
    <col min="5" max="5" width="34.42578125" customWidth="1"/>
    <col min="6" max="6" width="20.85546875" customWidth="1"/>
    <col min="7" max="7" width="25.7109375" customWidth="1"/>
    <col min="8" max="8" width="16.42578125" customWidth="1"/>
    <col min="9" max="9" width="42" customWidth="1"/>
    <col min="10" max="16384" width="9.140625" hidden="1"/>
  </cols>
  <sheetData>
    <row r="1" spans="1:9" ht="20.25" thickBot="1" x14ac:dyDescent="0.35">
      <c r="A1" s="80" t="s">
        <v>1123</v>
      </c>
      <c r="B1" s="80"/>
      <c r="C1" s="80"/>
      <c r="D1" s="80"/>
      <c r="E1" s="80"/>
      <c r="F1" s="80"/>
      <c r="G1" s="80"/>
      <c r="H1" s="80"/>
      <c r="I1" s="80"/>
    </row>
    <row r="2" spans="1:9" ht="14.25" customHeight="1" thickTop="1" x14ac:dyDescent="0.2"/>
    <row r="3" spans="1:9" ht="14.25" customHeight="1" x14ac:dyDescent="0.3">
      <c r="A3" s="72" t="s">
        <v>1020</v>
      </c>
      <c r="B3" s="72"/>
      <c r="C3" s="72"/>
      <c r="D3" s="72"/>
      <c r="E3" s="72"/>
      <c r="F3" s="72"/>
      <c r="G3" s="72"/>
      <c r="H3" s="72"/>
      <c r="I3" s="72"/>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1197</v>
      </c>
      <c r="B5" s="18" t="s">
        <v>1125</v>
      </c>
      <c r="C5" s="18" t="s">
        <v>566</v>
      </c>
      <c r="D5" s="18" t="str">
        <f>"07728"</f>
        <v>07728</v>
      </c>
      <c r="E5" s="19" t="s">
        <v>1041</v>
      </c>
      <c r="F5" s="19" t="s">
        <v>1126</v>
      </c>
      <c r="G5" s="19" t="s">
        <v>1127</v>
      </c>
      <c r="H5" s="19" t="s">
        <v>1128</v>
      </c>
      <c r="I5" s="20" t="s">
        <v>1129</v>
      </c>
    </row>
    <row r="6" spans="1:9" ht="14.25" x14ac:dyDescent="0.2">
      <c r="A6" s="73" t="s">
        <v>1115</v>
      </c>
      <c r="B6" s="73"/>
      <c r="C6" s="73"/>
      <c r="D6" s="73"/>
      <c r="E6" s="73"/>
      <c r="F6" s="73"/>
      <c r="G6" s="73"/>
      <c r="H6" s="73"/>
      <c r="I6" s="73"/>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1012</v>
      </c>
      <c r="B13" s="21" t="s">
        <v>1013</v>
      </c>
      <c r="C13" s="21" t="s">
        <v>9</v>
      </c>
      <c r="D13" s="22" t="str">
        <f>"08016"</f>
        <v>08016</v>
      </c>
      <c r="E13" s="21"/>
      <c r="F13" s="21" t="s">
        <v>1014</v>
      </c>
      <c r="G13" s="21" t="s">
        <v>1015</v>
      </c>
      <c r="H13" s="21" t="s">
        <v>1016</v>
      </c>
      <c r="I13" s="23" t="s">
        <v>1017</v>
      </c>
    </row>
    <row r="14" spans="1:9" ht="14.25" x14ac:dyDescent="0.2">
      <c r="A14" s="44" t="s">
        <v>1022</v>
      </c>
      <c r="B14" s="21" t="s">
        <v>1023</v>
      </c>
      <c r="C14" s="21" t="s">
        <v>1024</v>
      </c>
      <c r="D14" s="22" t="str">
        <f>"08742"</f>
        <v>08742</v>
      </c>
      <c r="E14" s="21"/>
      <c r="F14" s="21" t="s">
        <v>1025</v>
      </c>
      <c r="G14" s="21" t="s">
        <v>1026</v>
      </c>
      <c r="H14" s="21" t="s">
        <v>1027</v>
      </c>
      <c r="I14" s="23" t="s">
        <v>1028</v>
      </c>
    </row>
    <row r="15" spans="1:9" ht="14.25" x14ac:dyDescent="0.2">
      <c r="A15" s="44" t="s">
        <v>1199</v>
      </c>
      <c r="B15" s="21" t="s">
        <v>1203</v>
      </c>
      <c r="C15" s="21" t="s">
        <v>31</v>
      </c>
      <c r="D15" s="22" t="str">
        <f>"08817"</f>
        <v>08817</v>
      </c>
      <c r="E15" s="21"/>
      <c r="F15" s="21" t="s">
        <v>1200</v>
      </c>
      <c r="G15" s="21" t="s">
        <v>1201</v>
      </c>
      <c r="H15" s="21"/>
      <c r="I15" s="23" t="s">
        <v>1202</v>
      </c>
    </row>
    <row r="16" spans="1:9" ht="14.25" x14ac:dyDescent="0.2">
      <c r="A16" s="84"/>
      <c r="B16" s="84"/>
      <c r="C16" s="84"/>
      <c r="D16" s="84"/>
      <c r="E16" s="84"/>
      <c r="F16" s="84"/>
      <c r="G16" s="84"/>
      <c r="H16" s="84"/>
      <c r="I16" s="84"/>
    </row>
    <row r="17" spans="1:9" ht="45" customHeight="1" x14ac:dyDescent="0.3">
      <c r="A17" s="90" t="s">
        <v>1018</v>
      </c>
      <c r="B17" s="90"/>
      <c r="C17" s="90"/>
      <c r="D17" s="90"/>
      <c r="E17" s="90"/>
      <c r="F17" s="90"/>
      <c r="G17" s="90"/>
      <c r="H17" s="90"/>
      <c r="I17" s="90"/>
    </row>
    <row r="18" spans="1:9" s="5" customFormat="1" ht="14.25" x14ac:dyDescent="0.2">
      <c r="A18" s="42" t="s">
        <v>1019</v>
      </c>
      <c r="B18" s="30" t="s">
        <v>67</v>
      </c>
      <c r="C18" s="30" t="s">
        <v>0</v>
      </c>
      <c r="D18" s="35" t="s">
        <v>1</v>
      </c>
      <c r="E18" s="30" t="s">
        <v>2</v>
      </c>
      <c r="F18" s="30" t="s">
        <v>148</v>
      </c>
      <c r="G18" s="30" t="s">
        <v>996</v>
      </c>
      <c r="H18" s="30" t="s">
        <v>997</v>
      </c>
      <c r="I18" s="30" t="s">
        <v>61</v>
      </c>
    </row>
    <row r="19" spans="1:9" ht="14.25" x14ac:dyDescent="0.2">
      <c r="A19" s="45" t="s">
        <v>62</v>
      </c>
      <c r="B19" s="24" t="s">
        <v>614</v>
      </c>
      <c r="C19" s="24" t="s">
        <v>1124</v>
      </c>
      <c r="D19" s="25">
        <v>7732</v>
      </c>
      <c r="E19" s="24" t="s">
        <v>560</v>
      </c>
      <c r="F19" s="24" t="s">
        <v>932</v>
      </c>
      <c r="G19" s="24" t="s">
        <v>561</v>
      </c>
      <c r="H19" s="24" t="s">
        <v>226</v>
      </c>
      <c r="I19" s="26" t="s">
        <v>562</v>
      </c>
    </row>
    <row r="20" spans="1:9" ht="14.25" x14ac:dyDescent="0.2">
      <c r="A20" s="45" t="s">
        <v>196</v>
      </c>
      <c r="B20" s="24" t="s">
        <v>1130</v>
      </c>
      <c r="C20" s="24" t="s">
        <v>268</v>
      </c>
      <c r="D20" s="25">
        <v>7765</v>
      </c>
      <c r="E20" s="24" t="s">
        <v>177</v>
      </c>
      <c r="F20" s="24" t="s">
        <v>291</v>
      </c>
      <c r="G20" s="24" t="s">
        <v>60</v>
      </c>
      <c r="H20" s="24" t="s">
        <v>616</v>
      </c>
      <c r="I20" s="26" t="s">
        <v>292</v>
      </c>
    </row>
    <row r="21" spans="1:9" ht="14.25" x14ac:dyDescent="0.2">
      <c r="A21" s="45" t="s">
        <v>394</v>
      </c>
      <c r="B21" s="24" t="s">
        <v>429</v>
      </c>
      <c r="C21" s="24" t="s">
        <v>395</v>
      </c>
      <c r="D21" s="25">
        <v>7712</v>
      </c>
      <c r="E21" s="24" t="s">
        <v>358</v>
      </c>
      <c r="F21" s="24" t="s">
        <v>396</v>
      </c>
      <c r="G21" s="24" t="s">
        <v>826</v>
      </c>
      <c r="H21" s="24" t="s">
        <v>397</v>
      </c>
      <c r="I21" s="26" t="s">
        <v>398</v>
      </c>
    </row>
    <row r="22" spans="1:9" ht="14.25" x14ac:dyDescent="0.2">
      <c r="A22" s="45" t="s">
        <v>564</v>
      </c>
      <c r="B22" s="24" t="s">
        <v>565</v>
      </c>
      <c r="C22" s="24" t="s">
        <v>566</v>
      </c>
      <c r="D22" s="25" t="s">
        <v>567</v>
      </c>
      <c r="E22" s="24" t="s">
        <v>358</v>
      </c>
      <c r="F22" s="24" t="s">
        <v>568</v>
      </c>
      <c r="G22" s="61" t="s">
        <v>569</v>
      </c>
      <c r="H22" s="24" t="s">
        <v>570</v>
      </c>
      <c r="I22" s="26" t="s">
        <v>571</v>
      </c>
    </row>
    <row r="23" spans="1:9" ht="14.25" x14ac:dyDescent="0.2">
      <c r="A23" s="45" t="s">
        <v>689</v>
      </c>
      <c r="B23" s="24" t="s">
        <v>228</v>
      </c>
      <c r="C23" s="24" t="s">
        <v>229</v>
      </c>
      <c r="D23" s="25" t="s">
        <v>585</v>
      </c>
      <c r="E23" s="24" t="s">
        <v>836</v>
      </c>
      <c r="F23" s="24" t="s">
        <v>837</v>
      </c>
      <c r="G23" s="61" t="s">
        <v>838</v>
      </c>
      <c r="H23" s="24" t="s">
        <v>690</v>
      </c>
      <c r="I23" s="26" t="s">
        <v>839</v>
      </c>
    </row>
    <row r="24" spans="1:9" ht="14.25" x14ac:dyDescent="0.2">
      <c r="A24" s="46" t="s">
        <v>648</v>
      </c>
      <c r="B24" s="28" t="s">
        <v>649</v>
      </c>
      <c r="C24" s="28" t="s">
        <v>650</v>
      </c>
      <c r="D24" s="29" t="s">
        <v>651</v>
      </c>
      <c r="E24" s="28" t="s">
        <v>652</v>
      </c>
      <c r="F24" s="28" t="s">
        <v>653</v>
      </c>
      <c r="G24" s="62" t="s">
        <v>654</v>
      </c>
      <c r="H24" s="28" t="s">
        <v>655</v>
      </c>
      <c r="I24" s="26" t="s">
        <v>656</v>
      </c>
    </row>
    <row r="25" spans="1:9" ht="14.25" x14ac:dyDescent="0.2">
      <c r="A25" s="46" t="s">
        <v>969</v>
      </c>
      <c r="B25" s="28" t="s">
        <v>970</v>
      </c>
      <c r="C25" s="28" t="s">
        <v>971</v>
      </c>
      <c r="D25" s="29" t="s">
        <v>972</v>
      </c>
      <c r="E25" s="28" t="s">
        <v>973</v>
      </c>
      <c r="F25" s="28" t="s">
        <v>974</v>
      </c>
      <c r="G25" s="62" t="s">
        <v>975</v>
      </c>
      <c r="H25" s="28" t="s">
        <v>976</v>
      </c>
      <c r="I25" s="26" t="s">
        <v>977</v>
      </c>
    </row>
    <row r="26" spans="1:9" ht="14.25" x14ac:dyDescent="0.2">
      <c r="A26" s="84"/>
      <c r="B26" s="84"/>
      <c r="C26" s="84"/>
      <c r="D26" s="84"/>
      <c r="E26" s="84"/>
      <c r="F26" s="84"/>
      <c r="G26" s="84"/>
      <c r="H26" s="84"/>
      <c r="I26" s="84"/>
    </row>
    <row r="27" spans="1:9" ht="35.25" thickBot="1" x14ac:dyDescent="0.35">
      <c r="A27" s="37" t="s">
        <v>1205</v>
      </c>
      <c r="B27" s="21"/>
      <c r="C27" s="21"/>
      <c r="D27" s="21"/>
      <c r="E27" s="21"/>
      <c r="F27" s="21"/>
      <c r="G27" s="21"/>
      <c r="H27" s="21"/>
      <c r="I27" s="21"/>
    </row>
    <row r="28" spans="1:9" ht="15" thickTop="1" x14ac:dyDescent="0.2">
      <c r="A28" s="36" t="s">
        <v>1204</v>
      </c>
      <c r="B28" s="21"/>
      <c r="C28" s="21"/>
      <c r="D28" s="21"/>
      <c r="E28" s="21"/>
      <c r="F28" s="21"/>
      <c r="G28" s="21"/>
      <c r="H28" s="21"/>
      <c r="I28" s="21"/>
    </row>
    <row r="29" spans="1:9" ht="14.25" x14ac:dyDescent="0.2">
      <c r="A29" s="84"/>
      <c r="B29" s="84"/>
      <c r="C29" s="84"/>
      <c r="D29" s="84"/>
      <c r="E29" s="84"/>
      <c r="F29" s="84"/>
      <c r="G29" s="84"/>
      <c r="H29" s="84"/>
      <c r="I29" s="84"/>
    </row>
    <row r="30" spans="1:9" ht="18" thickBot="1" x14ac:dyDescent="0.35">
      <c r="A30" s="37" t="s">
        <v>1207</v>
      </c>
      <c r="B30" s="21"/>
      <c r="C30" s="21"/>
      <c r="D30" s="21"/>
      <c r="E30" s="21"/>
      <c r="F30" s="21"/>
      <c r="G30" s="21"/>
      <c r="H30" s="21"/>
      <c r="I30" s="21"/>
    </row>
    <row r="31" spans="1:9" ht="15" thickTop="1" x14ac:dyDescent="0.2">
      <c r="A31" s="36" t="s">
        <v>1208</v>
      </c>
      <c r="B31" s="21"/>
      <c r="C31" s="21"/>
      <c r="D31" s="21"/>
      <c r="E31" s="21"/>
      <c r="F31" s="21"/>
      <c r="G31" s="21"/>
      <c r="H31" s="21"/>
      <c r="I31" s="21"/>
    </row>
    <row r="32" spans="1:9" ht="28.5" x14ac:dyDescent="0.2">
      <c r="A32" s="36" t="s">
        <v>1211</v>
      </c>
      <c r="B32" s="21"/>
      <c r="C32" s="21"/>
      <c r="D32" s="21"/>
      <c r="E32" s="21"/>
      <c r="F32" s="21"/>
      <c r="G32" s="21"/>
      <c r="H32" s="21"/>
      <c r="I32" s="21"/>
    </row>
    <row r="33" spans="1:9" ht="14.25" x14ac:dyDescent="0.2">
      <c r="A33" s="36" t="s">
        <v>1209</v>
      </c>
      <c r="B33" s="21"/>
      <c r="C33" s="21"/>
      <c r="D33" s="21"/>
      <c r="E33" s="21"/>
      <c r="F33" s="21"/>
      <c r="G33" s="21"/>
      <c r="H33" s="21"/>
      <c r="I33" s="21"/>
    </row>
    <row r="34" spans="1:9" ht="28.5" x14ac:dyDescent="0.2">
      <c r="A34" s="36" t="s">
        <v>1212</v>
      </c>
      <c r="B34" s="21"/>
      <c r="C34" s="21"/>
      <c r="D34" s="21"/>
      <c r="E34" s="21"/>
      <c r="F34" s="21"/>
      <c r="G34" s="21"/>
      <c r="H34" s="21"/>
      <c r="I34" s="21"/>
    </row>
    <row r="35" spans="1:9" ht="14.25" x14ac:dyDescent="0.2">
      <c r="A35" s="36" t="s">
        <v>1210</v>
      </c>
      <c r="B35" s="21"/>
      <c r="C35" s="21"/>
      <c r="D35" s="21"/>
      <c r="E35" s="21"/>
      <c r="F35" s="21"/>
      <c r="G35" s="21"/>
      <c r="H35" s="21"/>
      <c r="I35" s="21"/>
    </row>
    <row r="36" spans="1:9" x14ac:dyDescent="0.2">
      <c r="A36" s="76" t="s">
        <v>1214</v>
      </c>
      <c r="B36" s="76"/>
      <c r="C36" s="76"/>
      <c r="D36" s="76"/>
      <c r="E36" s="76"/>
      <c r="F36" s="76"/>
      <c r="G36" s="76"/>
      <c r="H36" s="76"/>
      <c r="I36" s="76"/>
    </row>
  </sheetData>
  <sheetProtection algorithmName="SHA-512" hashValue="WqwPC7dz0UFiGf4hcKdBM5YBgjT01u8PjoXDa3qV3ZXEWUbtQSq4vkxI6J7HfRcGZvMkFtyk4g3xuQnRqiMolQ==" saltValue="Q2VNwTbw1RIT5NPgiiImVg==" spinCount="100000" sheet="1" objects="1" scenarios="1"/>
  <mergeCells count="10">
    <mergeCell ref="A3:I3"/>
    <mergeCell ref="A36:I36"/>
    <mergeCell ref="A1:I1"/>
    <mergeCell ref="A6:I6"/>
    <mergeCell ref="A8:I8"/>
    <mergeCell ref="A17:I17"/>
    <mergeCell ref="A7:I7"/>
    <mergeCell ref="A16:I16"/>
    <mergeCell ref="A26:I26"/>
    <mergeCell ref="A29:I29"/>
  </mergeCells>
  <hyperlinks>
    <hyperlink ref="I20" r:id="rId1"/>
    <hyperlink ref="I19" r:id="rId2"/>
    <hyperlink ref="I21" r:id="rId3"/>
    <hyperlink ref="I22" r:id="rId4"/>
    <hyperlink ref="I23" r:id="rId5"/>
    <hyperlink ref="I24" r:id="rId6"/>
    <hyperlink ref="I25" r:id="rId7"/>
    <hyperlink ref="I12" r:id="rId8"/>
    <hyperlink ref="I10" r:id="rId9"/>
    <hyperlink ref="I13" r:id="rId10"/>
    <hyperlink ref="I14" r:id="rId11"/>
    <hyperlink ref="A5" r:id="rId12"/>
    <hyperlink ref="I5" r:id="rId13"/>
    <hyperlink ref="I11" r:id="rId14"/>
    <hyperlink ref="I15" r:id="rId15"/>
    <hyperlink ref="A28" r:id="rId16"/>
    <hyperlink ref="A34" r:id="rId17"/>
    <hyperlink ref="A35" r:id="rId18" location=".XlVhbtOWy3A" display="https://nj.pbslearningmedia.org/subjects/preschool/social-and-emotional-development/ - .XlVhbtOWy3A"/>
    <hyperlink ref="A31" r:id="rId19"/>
    <hyperlink ref="A32" r:id="rId20"/>
    <hyperlink ref="A33" r:id="rId21"/>
  </hyperlinks>
  <pageMargins left="0.7" right="0.7" top="0.75" bottom="0.75" header="0.3" footer="0.3"/>
  <pageSetup paperSize="5" scale="83" orientation="landscape" r:id="rId22"/>
  <drawing r:id="rId23"/>
  <tableParts count="3">
    <tablePart r:id="rId24"/>
    <tablePart r:id="rId25"/>
    <tablePart r:id="rId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B21" sqref="B21"/>
    </sheetView>
  </sheetViews>
  <sheetFormatPr defaultColWidth="0" defaultRowHeight="12.75" zeroHeight="1" x14ac:dyDescent="0.2"/>
  <cols>
    <col min="1" max="1" width="60.42578125" style="14" customWidth="1"/>
    <col min="2" max="2" width="24" bestFit="1" customWidth="1"/>
    <col min="3" max="3" width="17.42578125" customWidth="1"/>
    <col min="4" max="4" width="6.7109375" bestFit="1" customWidth="1"/>
    <col min="5" max="5" width="23.85546875" customWidth="1"/>
    <col min="6" max="6" width="21.85546875" customWidth="1"/>
    <col min="7" max="7" width="22.7109375" customWidth="1"/>
    <col min="8" max="8" width="15.28515625" customWidth="1"/>
    <col min="9" max="9" width="42.28515625" customWidth="1"/>
    <col min="10" max="16384" width="9.140625" hidden="1"/>
  </cols>
  <sheetData>
    <row r="1" spans="1:9" ht="20.25" thickBot="1" x14ac:dyDescent="0.35">
      <c r="A1" s="80" t="s">
        <v>1131</v>
      </c>
      <c r="B1" s="80"/>
      <c r="C1" s="80"/>
      <c r="D1" s="80"/>
      <c r="E1" s="80"/>
      <c r="F1" s="80"/>
      <c r="G1" s="80"/>
      <c r="H1" s="80"/>
      <c r="I1" s="80"/>
    </row>
    <row r="2" spans="1:9" ht="14.25" customHeight="1" thickTop="1" x14ac:dyDescent="0.2">
      <c r="A2" s="85"/>
      <c r="B2" s="85"/>
      <c r="C2" s="85"/>
      <c r="D2" s="85"/>
      <c r="E2" s="85"/>
      <c r="F2" s="85"/>
      <c r="G2" s="85"/>
      <c r="H2" s="85"/>
      <c r="I2" s="85"/>
    </row>
    <row r="3" spans="1:9" ht="21.75" customHeight="1" x14ac:dyDescent="0.3">
      <c r="A3" s="72" t="s">
        <v>1020</v>
      </c>
      <c r="B3" s="72"/>
      <c r="C3" s="72"/>
      <c r="D3" s="72"/>
      <c r="E3" s="72"/>
      <c r="F3" s="72"/>
      <c r="G3" s="72"/>
      <c r="H3" s="72"/>
      <c r="I3" s="72"/>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1132</v>
      </c>
      <c r="B5" s="18" t="s">
        <v>1133</v>
      </c>
      <c r="C5" s="18" t="s">
        <v>1134</v>
      </c>
      <c r="D5" s="18" t="str">
        <f>"07054"</f>
        <v>07054</v>
      </c>
      <c r="E5" s="19" t="s">
        <v>1041</v>
      </c>
      <c r="F5" s="19" t="s">
        <v>1135</v>
      </c>
      <c r="G5" s="19" t="s">
        <v>1136</v>
      </c>
      <c r="H5" s="19" t="s">
        <v>1137</v>
      </c>
      <c r="I5" s="20" t="s">
        <v>1138</v>
      </c>
    </row>
    <row r="6" spans="1:9" ht="14.25" x14ac:dyDescent="0.2">
      <c r="A6" s="74" t="s">
        <v>1115</v>
      </c>
      <c r="B6" s="74"/>
      <c r="C6" s="74"/>
      <c r="D6" s="74"/>
      <c r="E6" s="74"/>
      <c r="F6" s="74"/>
      <c r="G6" s="74"/>
      <c r="H6" s="74"/>
      <c r="I6" s="74"/>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74"/>
      <c r="B15" s="74"/>
      <c r="C15" s="74"/>
      <c r="D15" s="74"/>
      <c r="E15" s="74"/>
      <c r="F15" s="74"/>
      <c r="G15" s="74"/>
      <c r="H15" s="74"/>
      <c r="I15" s="74"/>
    </row>
    <row r="16" spans="1:9" ht="17.25" x14ac:dyDescent="0.3">
      <c r="A16" s="72" t="s">
        <v>1018</v>
      </c>
      <c r="B16" s="72"/>
      <c r="C16" s="72"/>
      <c r="D16" s="72"/>
      <c r="E16" s="72"/>
      <c r="F16" s="72"/>
      <c r="G16" s="72"/>
      <c r="H16" s="72"/>
      <c r="I16" s="72"/>
    </row>
    <row r="17" spans="1:9" s="5" customFormat="1" ht="14.25" x14ac:dyDescent="0.2">
      <c r="A17" s="42" t="s">
        <v>1019</v>
      </c>
      <c r="B17" s="30" t="s">
        <v>67</v>
      </c>
      <c r="C17" s="30" t="s">
        <v>0</v>
      </c>
      <c r="D17" s="35" t="s">
        <v>1</v>
      </c>
      <c r="E17" s="30" t="s">
        <v>2</v>
      </c>
      <c r="F17" s="30" t="s">
        <v>148</v>
      </c>
      <c r="G17" s="30" t="s">
        <v>996</v>
      </c>
      <c r="H17" s="30" t="s">
        <v>997</v>
      </c>
      <c r="I17" s="30" t="s">
        <v>61</v>
      </c>
    </row>
    <row r="18" spans="1:9" ht="14.25" x14ac:dyDescent="0.2">
      <c r="A18" s="45" t="s">
        <v>223</v>
      </c>
      <c r="B18" s="24" t="s">
        <v>224</v>
      </c>
      <c r="C18" s="24" t="s">
        <v>34</v>
      </c>
      <c r="D18" s="25">
        <v>7962</v>
      </c>
      <c r="E18" s="24" t="s">
        <v>81</v>
      </c>
      <c r="F18" s="24" t="s">
        <v>82</v>
      </c>
      <c r="G18" s="24" t="s">
        <v>849</v>
      </c>
      <c r="H18" s="24" t="s">
        <v>850</v>
      </c>
      <c r="I18" s="26" t="s">
        <v>851</v>
      </c>
    </row>
    <row r="19" spans="1:9" ht="14.25" x14ac:dyDescent="0.2">
      <c r="A19" s="45" t="s">
        <v>511</v>
      </c>
      <c r="B19" s="24" t="s">
        <v>551</v>
      </c>
      <c r="C19" s="24" t="s">
        <v>552</v>
      </c>
      <c r="D19" s="25">
        <v>7801</v>
      </c>
      <c r="E19" s="24" t="s">
        <v>3</v>
      </c>
      <c r="F19" s="24" t="s">
        <v>553</v>
      </c>
      <c r="G19" s="24" t="s">
        <v>766</v>
      </c>
      <c r="H19" s="24" t="s">
        <v>767</v>
      </c>
      <c r="I19" s="26" t="s">
        <v>554</v>
      </c>
    </row>
    <row r="20" spans="1:9" ht="14.25" x14ac:dyDescent="0.2">
      <c r="A20" s="74"/>
      <c r="B20" s="74"/>
      <c r="C20" s="74"/>
      <c r="D20" s="74"/>
      <c r="E20" s="74"/>
      <c r="F20" s="74"/>
      <c r="G20" s="74"/>
      <c r="H20" s="74"/>
      <c r="I20" s="74"/>
    </row>
    <row r="21" spans="1:9" ht="35.25" thickBot="1" x14ac:dyDescent="0.35">
      <c r="A21" s="37" t="s">
        <v>1205</v>
      </c>
      <c r="B21" s="21"/>
      <c r="C21" s="21"/>
      <c r="D21" s="21"/>
      <c r="E21" s="21"/>
      <c r="F21" s="21"/>
      <c r="G21" s="21"/>
      <c r="H21" s="21"/>
      <c r="I21" s="21"/>
    </row>
    <row r="22" spans="1:9" ht="15" thickTop="1" x14ac:dyDescent="0.2">
      <c r="A22" s="36" t="s">
        <v>1204</v>
      </c>
      <c r="B22" s="21"/>
      <c r="C22" s="21"/>
      <c r="D22" s="21"/>
      <c r="E22" s="21"/>
      <c r="F22" s="21"/>
      <c r="G22" s="21"/>
      <c r="H22" s="21"/>
      <c r="I22" s="21"/>
    </row>
    <row r="23" spans="1:9" ht="14.25" x14ac:dyDescent="0.2">
      <c r="A23" s="74"/>
      <c r="B23" s="74"/>
      <c r="C23" s="74"/>
      <c r="D23" s="74"/>
      <c r="E23" s="74"/>
      <c r="F23" s="74"/>
      <c r="G23" s="74"/>
      <c r="H23" s="74"/>
      <c r="I23" s="74"/>
    </row>
    <row r="24" spans="1:9" ht="18" thickBot="1" x14ac:dyDescent="0.35">
      <c r="A24" s="37" t="s">
        <v>1207</v>
      </c>
      <c r="B24" s="21"/>
      <c r="C24" s="21"/>
      <c r="D24" s="21"/>
      <c r="E24" s="21"/>
      <c r="F24" s="21"/>
      <c r="G24" s="21"/>
      <c r="H24" s="21"/>
      <c r="I24" s="21"/>
    </row>
    <row r="25" spans="1:9" ht="15" thickTop="1" x14ac:dyDescent="0.2">
      <c r="A25" s="36" t="s">
        <v>1208</v>
      </c>
      <c r="B25" s="21"/>
      <c r="C25" s="21"/>
      <c r="D25" s="21"/>
      <c r="E25" s="21"/>
      <c r="F25" s="21"/>
      <c r="G25" s="21"/>
      <c r="H25" s="21"/>
      <c r="I25" s="21"/>
    </row>
    <row r="26" spans="1:9" ht="14.25" x14ac:dyDescent="0.2">
      <c r="A26" s="36" t="s">
        <v>1211</v>
      </c>
      <c r="B26" s="21"/>
      <c r="C26" s="21"/>
      <c r="D26" s="21"/>
      <c r="E26" s="21"/>
      <c r="F26" s="21"/>
      <c r="G26" s="21"/>
      <c r="H26" s="21"/>
      <c r="I26" s="21"/>
    </row>
    <row r="27" spans="1:9" ht="14.25" x14ac:dyDescent="0.2">
      <c r="A27" s="36" t="s">
        <v>1209</v>
      </c>
      <c r="B27" s="21"/>
      <c r="C27" s="21"/>
      <c r="D27" s="21"/>
      <c r="E27" s="21"/>
      <c r="F27" s="21"/>
      <c r="G27" s="21"/>
      <c r="H27" s="21"/>
      <c r="I27" s="21"/>
    </row>
    <row r="28" spans="1:9" ht="28.5" x14ac:dyDescent="0.2">
      <c r="A28" s="36" t="s">
        <v>1212</v>
      </c>
      <c r="B28" s="21"/>
      <c r="C28" s="21"/>
      <c r="D28" s="21"/>
      <c r="E28" s="21"/>
      <c r="F28" s="21"/>
      <c r="G28" s="21"/>
      <c r="H28" s="21"/>
      <c r="I28" s="21"/>
    </row>
    <row r="29" spans="1:9" ht="14.25" x14ac:dyDescent="0.2">
      <c r="A29" s="36" t="s">
        <v>1210</v>
      </c>
      <c r="B29" s="21"/>
      <c r="C29" s="21"/>
      <c r="D29" s="21"/>
      <c r="E29" s="21"/>
      <c r="F29" s="21"/>
      <c r="G29" s="21"/>
      <c r="H29" s="21"/>
      <c r="I29" s="21"/>
    </row>
    <row r="30" spans="1:9" x14ac:dyDescent="0.2">
      <c r="A30" s="76" t="s">
        <v>1214</v>
      </c>
      <c r="B30" s="76"/>
      <c r="C30" s="76"/>
      <c r="D30" s="76"/>
      <c r="E30" s="76"/>
      <c r="F30" s="76"/>
      <c r="G30" s="76"/>
      <c r="H30" s="76"/>
      <c r="I30" s="76"/>
    </row>
  </sheetData>
  <sheetProtection algorithmName="SHA-512" hashValue="4ywDXhFVLgXSxkjU4ZcyOkER9Aggyivm5x4whRlhWDirYcQLLYnYhofCBrIdu0iG1YL1l3WAMKdviQ136AxQgA==" saltValue="GdA43xOdxmnmuJ86HLQ42A==" spinCount="100000" sheet="1" objects="1" scenarios="1"/>
  <mergeCells count="11">
    <mergeCell ref="A30:I30"/>
    <mergeCell ref="A3:I3"/>
    <mergeCell ref="A1:I1"/>
    <mergeCell ref="A2:I2"/>
    <mergeCell ref="A23:I23"/>
    <mergeCell ref="A20:I20"/>
    <mergeCell ref="A15:I15"/>
    <mergeCell ref="A7:I7"/>
    <mergeCell ref="A6:I6"/>
    <mergeCell ref="A8:I8"/>
    <mergeCell ref="A16:I16"/>
  </mergeCells>
  <hyperlinks>
    <hyperlink ref="I18" r:id="rId1"/>
    <hyperlink ref="I19" r:id="rId2"/>
    <hyperlink ref="I12" r:id="rId3"/>
    <hyperlink ref="I10" r:id="rId4"/>
    <hyperlink ref="I13" r:id="rId5"/>
    <hyperlink ref="A5" r:id="rId6"/>
    <hyperlink ref="I5" r:id="rId7"/>
    <hyperlink ref="I11" r:id="rId8"/>
    <hyperlink ref="I14" r:id="rId9"/>
    <hyperlink ref="A22" r:id="rId10"/>
    <hyperlink ref="A28" r:id="rId11"/>
    <hyperlink ref="A29" r:id="rId12" location=".XlVhbtOWy3A" display="https://nj.pbslearningmedia.org/subjects/preschool/social-and-emotional-development/ - .XlVhbtOWy3A"/>
    <hyperlink ref="A25" r:id="rId13"/>
    <hyperlink ref="A26" r:id="rId14"/>
    <hyperlink ref="A27" r:id="rId15"/>
  </hyperlinks>
  <pageMargins left="0.7" right="0.7" top="0.75" bottom="0.75" header="0.3" footer="0.3"/>
  <pageSetup paperSize="5" scale="86" orientation="landscape" r:id="rId16"/>
  <drawing r:id="rId17"/>
  <tableParts count="3">
    <tablePart r:id="rId18"/>
    <tablePart r:id="rId19"/>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4" workbookViewId="0">
      <selection activeCell="B12" sqref="B12"/>
    </sheetView>
  </sheetViews>
  <sheetFormatPr defaultColWidth="0" defaultRowHeight="12.75" zeroHeight="1" x14ac:dyDescent="0.2"/>
  <cols>
    <col min="1" max="1" width="53.42578125" style="14" customWidth="1"/>
    <col min="2" max="2" width="25.7109375" bestFit="1" customWidth="1"/>
    <col min="3" max="3" width="19" customWidth="1"/>
    <col min="4" max="4" width="6.7109375" bestFit="1" customWidth="1"/>
    <col min="5" max="5" width="30.85546875" customWidth="1"/>
    <col min="6" max="6" width="28.7109375" customWidth="1"/>
    <col min="7" max="7" width="23.42578125" customWidth="1"/>
    <col min="8" max="8" width="15.85546875" customWidth="1"/>
    <col min="9" max="9" width="43.28515625" customWidth="1"/>
    <col min="10" max="16384" width="9.140625" hidden="1"/>
  </cols>
  <sheetData>
    <row r="1" spans="1:9" ht="20.25" thickBot="1" x14ac:dyDescent="0.35">
      <c r="A1" s="80" t="s">
        <v>1139</v>
      </c>
      <c r="B1" s="80"/>
      <c r="C1" s="80"/>
      <c r="D1" s="80"/>
      <c r="E1" s="80"/>
      <c r="F1" s="80"/>
      <c r="G1" s="80"/>
      <c r="H1" s="80"/>
      <c r="I1" s="80"/>
    </row>
    <row r="2" spans="1:9" ht="14.25" customHeight="1" thickTop="1" x14ac:dyDescent="0.2">
      <c r="A2" s="85"/>
      <c r="B2" s="85"/>
      <c r="C2" s="85"/>
      <c r="D2" s="85"/>
      <c r="E2" s="85"/>
      <c r="F2" s="85"/>
      <c r="G2" s="85"/>
      <c r="H2" s="85"/>
      <c r="I2" s="85"/>
    </row>
    <row r="3" spans="1:9" ht="27.75" customHeight="1" x14ac:dyDescent="0.3">
      <c r="A3" s="72" t="s">
        <v>1020</v>
      </c>
      <c r="B3" s="72"/>
      <c r="C3" s="72"/>
      <c r="D3" s="72"/>
      <c r="E3" s="72"/>
      <c r="F3" s="72"/>
      <c r="G3" s="72"/>
      <c r="H3" s="72"/>
      <c r="I3" s="72"/>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1140</v>
      </c>
      <c r="B5" s="18" t="s">
        <v>1141</v>
      </c>
      <c r="C5" s="18" t="s">
        <v>1142</v>
      </c>
      <c r="D5" s="18" t="str">
        <f>"08754"</f>
        <v>08754</v>
      </c>
      <c r="E5" s="19" t="s">
        <v>1041</v>
      </c>
      <c r="F5" s="19" t="s">
        <v>1143</v>
      </c>
      <c r="G5" s="19" t="s">
        <v>1144</v>
      </c>
      <c r="H5" s="19" t="s">
        <v>1145</v>
      </c>
      <c r="I5" s="20" t="s">
        <v>1146</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4" t="s">
        <v>998</v>
      </c>
      <c r="B10" s="21" t="s">
        <v>999</v>
      </c>
      <c r="C10" s="21" t="s">
        <v>1007</v>
      </c>
      <c r="D10" s="22">
        <v>10573</v>
      </c>
      <c r="E10" s="21"/>
      <c r="F10" s="21" t="s">
        <v>1000</v>
      </c>
      <c r="G10" s="21" t="s">
        <v>1001</v>
      </c>
      <c r="H10" s="21" t="s">
        <v>1002</v>
      </c>
      <c r="I10" s="23" t="s">
        <v>1003</v>
      </c>
    </row>
    <row r="11" spans="1:9" ht="14.25" x14ac:dyDescent="0.2">
      <c r="A11" s="44" t="s">
        <v>1012</v>
      </c>
      <c r="B11" s="21" t="s">
        <v>1013</v>
      </c>
      <c r="C11" s="21" t="s">
        <v>9</v>
      </c>
      <c r="D11" s="22" t="str">
        <f>"08016"</f>
        <v>08016</v>
      </c>
      <c r="E11" s="21"/>
      <c r="F11" s="21" t="s">
        <v>1014</v>
      </c>
      <c r="G11" s="21" t="s">
        <v>1015</v>
      </c>
      <c r="H11" s="21" t="s">
        <v>1016</v>
      </c>
      <c r="I11" s="23" t="s">
        <v>1017</v>
      </c>
    </row>
    <row r="12" spans="1:9" ht="14.25" x14ac:dyDescent="0.2">
      <c r="A12" s="44" t="s">
        <v>1022</v>
      </c>
      <c r="B12" s="21" t="s">
        <v>1023</v>
      </c>
      <c r="C12" s="21" t="s">
        <v>1024</v>
      </c>
      <c r="D12" s="22" t="str">
        <f>"08742"</f>
        <v>08742</v>
      </c>
      <c r="E12" s="21"/>
      <c r="F12" s="21" t="s">
        <v>1025</v>
      </c>
      <c r="G12" s="21" t="s">
        <v>1026</v>
      </c>
      <c r="H12" s="21" t="s">
        <v>1027</v>
      </c>
      <c r="I12" s="23" t="s">
        <v>1028</v>
      </c>
    </row>
    <row r="13" spans="1:9" ht="14.25" x14ac:dyDescent="0.2">
      <c r="A13" s="44" t="s">
        <v>1199</v>
      </c>
      <c r="B13" s="21" t="s">
        <v>1203</v>
      </c>
      <c r="C13" s="21" t="s">
        <v>31</v>
      </c>
      <c r="D13" s="22" t="str">
        <f>"08817"</f>
        <v>08817</v>
      </c>
      <c r="E13" s="21"/>
      <c r="F13" s="21" t="s">
        <v>1200</v>
      </c>
      <c r="G13" s="21" t="s">
        <v>1201</v>
      </c>
      <c r="H13" s="21"/>
      <c r="I13" s="23" t="s">
        <v>1202</v>
      </c>
    </row>
    <row r="14" spans="1:9" ht="14.25" x14ac:dyDescent="0.2">
      <c r="A14" s="74"/>
      <c r="B14" s="74"/>
      <c r="C14" s="74"/>
      <c r="D14" s="74"/>
      <c r="E14" s="74"/>
      <c r="F14" s="74"/>
      <c r="G14" s="74"/>
      <c r="H14" s="74"/>
      <c r="I14" s="74"/>
    </row>
    <row r="15" spans="1:9" ht="30" customHeight="1" x14ac:dyDescent="0.3">
      <c r="A15" s="90" t="s">
        <v>1018</v>
      </c>
      <c r="B15" s="90"/>
      <c r="C15" s="90"/>
      <c r="D15" s="90"/>
      <c r="E15" s="90"/>
      <c r="F15" s="90"/>
      <c r="G15" s="90"/>
      <c r="H15" s="90"/>
      <c r="I15" s="90"/>
    </row>
    <row r="16" spans="1:9" s="5" customFormat="1" ht="14.25" x14ac:dyDescent="0.2">
      <c r="A16" s="42" t="s">
        <v>1019</v>
      </c>
      <c r="B16" s="30" t="s">
        <v>67</v>
      </c>
      <c r="C16" s="30" t="s">
        <v>0</v>
      </c>
      <c r="D16" s="35" t="s">
        <v>1</v>
      </c>
      <c r="E16" s="30" t="s">
        <v>2</v>
      </c>
      <c r="F16" s="30" t="s">
        <v>148</v>
      </c>
      <c r="G16" s="30" t="s">
        <v>996</v>
      </c>
      <c r="H16" s="30" t="s">
        <v>997</v>
      </c>
      <c r="I16" s="30" t="s">
        <v>61</v>
      </c>
    </row>
    <row r="17" spans="1:9" ht="14.25" x14ac:dyDescent="0.2">
      <c r="A17" s="45" t="s">
        <v>63</v>
      </c>
      <c r="B17" s="24" t="s">
        <v>294</v>
      </c>
      <c r="C17" s="24" t="s">
        <v>35</v>
      </c>
      <c r="D17" s="25">
        <v>8701</v>
      </c>
      <c r="E17" s="24" t="s">
        <v>890</v>
      </c>
      <c r="F17" s="24" t="s">
        <v>403</v>
      </c>
      <c r="G17" s="24" t="s">
        <v>80</v>
      </c>
      <c r="H17" s="24" t="s">
        <v>668</v>
      </c>
      <c r="I17" s="26" t="s">
        <v>404</v>
      </c>
    </row>
    <row r="18" spans="1:9" ht="14.25" x14ac:dyDescent="0.2">
      <c r="A18" s="45" t="s">
        <v>227</v>
      </c>
      <c r="B18" s="24" t="s">
        <v>228</v>
      </c>
      <c r="C18" s="24" t="s">
        <v>229</v>
      </c>
      <c r="D18" s="25">
        <v>7753</v>
      </c>
      <c r="E18" s="24" t="s">
        <v>836</v>
      </c>
      <c r="F18" s="24" t="s">
        <v>837</v>
      </c>
      <c r="G18" s="24" t="s">
        <v>838</v>
      </c>
      <c r="H18" s="24" t="s">
        <v>690</v>
      </c>
      <c r="I18" s="26" t="s">
        <v>839</v>
      </c>
    </row>
    <row r="19" spans="1:9" ht="14.25" x14ac:dyDescent="0.2">
      <c r="A19" s="45" t="s">
        <v>260</v>
      </c>
      <c r="B19" s="24" t="s">
        <v>259</v>
      </c>
      <c r="C19" s="24" t="s">
        <v>258</v>
      </c>
      <c r="D19" s="25">
        <v>8087</v>
      </c>
      <c r="E19" s="24" t="s">
        <v>261</v>
      </c>
      <c r="F19" s="24" t="s">
        <v>773</v>
      </c>
      <c r="G19" s="24" t="s">
        <v>669</v>
      </c>
      <c r="H19" s="24" t="s">
        <v>262</v>
      </c>
      <c r="I19" s="26" t="s">
        <v>774</v>
      </c>
    </row>
    <row r="20" spans="1:9" ht="15" x14ac:dyDescent="0.2">
      <c r="A20" s="45" t="s">
        <v>600</v>
      </c>
      <c r="B20" s="12" t="s">
        <v>772</v>
      </c>
      <c r="C20" s="24" t="s">
        <v>35</v>
      </c>
      <c r="D20" s="25">
        <v>8701</v>
      </c>
      <c r="E20" s="24" t="s">
        <v>364</v>
      </c>
      <c r="F20" s="24" t="s">
        <v>787</v>
      </c>
      <c r="G20" s="24" t="s">
        <v>788</v>
      </c>
      <c r="H20" s="24" t="s">
        <v>539</v>
      </c>
      <c r="I20" s="26" t="s">
        <v>540</v>
      </c>
    </row>
    <row r="21" spans="1:9" ht="14.25" x14ac:dyDescent="0.2">
      <c r="A21" s="46" t="s">
        <v>505</v>
      </c>
      <c r="B21" s="28" t="s">
        <v>536</v>
      </c>
      <c r="C21" s="28" t="s">
        <v>35</v>
      </c>
      <c r="D21" s="29">
        <v>8701</v>
      </c>
      <c r="E21" s="28" t="s">
        <v>78</v>
      </c>
      <c r="F21" s="28" t="s">
        <v>840</v>
      </c>
      <c r="G21" s="28" t="s">
        <v>537</v>
      </c>
      <c r="H21" s="28" t="s">
        <v>538</v>
      </c>
      <c r="I21" s="26" t="s">
        <v>841</v>
      </c>
    </row>
    <row r="22" spans="1:9" ht="14.25" x14ac:dyDescent="0.2">
      <c r="A22" s="46" t="s">
        <v>533</v>
      </c>
      <c r="B22" s="28" t="s">
        <v>534</v>
      </c>
      <c r="C22" s="28" t="s">
        <v>35</v>
      </c>
      <c r="D22" s="29">
        <v>8701</v>
      </c>
      <c r="E22" s="28" t="s">
        <v>169</v>
      </c>
      <c r="F22" s="28" t="s">
        <v>902</v>
      </c>
      <c r="G22" s="28" t="s">
        <v>903</v>
      </c>
      <c r="H22" s="28" t="s">
        <v>535</v>
      </c>
      <c r="I22" s="26" t="s">
        <v>904</v>
      </c>
    </row>
    <row r="23" spans="1:9" ht="14.25" x14ac:dyDescent="0.2">
      <c r="A23" s="46" t="s">
        <v>512</v>
      </c>
      <c r="B23" s="28" t="s">
        <v>524</v>
      </c>
      <c r="C23" s="28" t="s">
        <v>35</v>
      </c>
      <c r="D23" s="29">
        <v>8701</v>
      </c>
      <c r="E23" s="28" t="s">
        <v>169</v>
      </c>
      <c r="F23" s="28" t="s">
        <v>525</v>
      </c>
      <c r="G23" s="28" t="s">
        <v>526</v>
      </c>
      <c r="H23" s="28" t="s">
        <v>527</v>
      </c>
      <c r="I23" s="26" t="s">
        <v>624</v>
      </c>
    </row>
    <row r="24" spans="1:9" ht="14.25" x14ac:dyDescent="0.2">
      <c r="A24" s="46" t="s">
        <v>513</v>
      </c>
      <c r="B24" s="28" t="s">
        <v>520</v>
      </c>
      <c r="C24" s="28" t="s">
        <v>35</v>
      </c>
      <c r="D24" s="29">
        <v>8701</v>
      </c>
      <c r="E24" s="28" t="s">
        <v>598</v>
      </c>
      <c r="F24" s="28" t="s">
        <v>521</v>
      </c>
      <c r="G24" s="28" t="s">
        <v>599</v>
      </c>
      <c r="H24" s="28" t="s">
        <v>522</v>
      </c>
      <c r="I24" s="26" t="s">
        <v>523</v>
      </c>
    </row>
    <row r="25" spans="1:9" ht="14.25" x14ac:dyDescent="0.2">
      <c r="A25" s="46" t="s">
        <v>514</v>
      </c>
      <c r="B25" s="28" t="s">
        <v>528</v>
      </c>
      <c r="C25" s="28" t="s">
        <v>35</v>
      </c>
      <c r="D25" s="29">
        <v>8701</v>
      </c>
      <c r="E25" s="28" t="s">
        <v>3</v>
      </c>
      <c r="F25" s="28" t="s">
        <v>529</v>
      </c>
      <c r="G25" s="28" t="s">
        <v>530</v>
      </c>
      <c r="H25" s="28" t="s">
        <v>531</v>
      </c>
      <c r="I25" s="26" t="s">
        <v>532</v>
      </c>
    </row>
    <row r="26" spans="1:9" ht="14.25" x14ac:dyDescent="0.2">
      <c r="A26" s="45" t="s">
        <v>625</v>
      </c>
      <c r="B26" s="24" t="s">
        <v>626</v>
      </c>
      <c r="C26" s="24" t="s">
        <v>35</v>
      </c>
      <c r="D26" s="25">
        <v>8701</v>
      </c>
      <c r="E26" s="24" t="s">
        <v>577</v>
      </c>
      <c r="F26" s="24" t="s">
        <v>627</v>
      </c>
      <c r="G26" s="24" t="s">
        <v>628</v>
      </c>
      <c r="H26" s="24" t="s">
        <v>791</v>
      </c>
      <c r="I26" s="26" t="s">
        <v>629</v>
      </c>
    </row>
    <row r="27" spans="1:9" ht="14.25" x14ac:dyDescent="0.2">
      <c r="A27" s="46" t="s">
        <v>674</v>
      </c>
      <c r="B27" s="28" t="s">
        <v>675</v>
      </c>
      <c r="C27" s="28" t="s">
        <v>35</v>
      </c>
      <c r="D27" s="29">
        <v>8701</v>
      </c>
      <c r="E27" s="28" t="s">
        <v>676</v>
      </c>
      <c r="F27" s="28" t="s">
        <v>677</v>
      </c>
      <c r="G27" s="28" t="s">
        <v>678</v>
      </c>
      <c r="H27" s="28" t="s">
        <v>679</v>
      </c>
      <c r="I27" s="26" t="s">
        <v>680</v>
      </c>
    </row>
    <row r="28" spans="1:9" ht="14.25" x14ac:dyDescent="0.2">
      <c r="A28" s="46" t="s">
        <v>620</v>
      </c>
      <c r="B28" s="28" t="s">
        <v>854</v>
      </c>
      <c r="C28" s="28" t="s">
        <v>35</v>
      </c>
      <c r="D28" s="29">
        <v>8701</v>
      </c>
      <c r="E28" s="28" t="s">
        <v>78</v>
      </c>
      <c r="F28" s="28" t="s">
        <v>621</v>
      </c>
      <c r="G28" s="28" t="s">
        <v>622</v>
      </c>
      <c r="H28" s="28"/>
      <c r="I28" s="26" t="s">
        <v>623</v>
      </c>
    </row>
    <row r="29" spans="1:9" ht="14.25" x14ac:dyDescent="0.2">
      <c r="A29" s="46" t="s">
        <v>750</v>
      </c>
      <c r="B29" s="28" t="s">
        <v>751</v>
      </c>
      <c r="C29" s="28" t="s">
        <v>35</v>
      </c>
      <c r="D29" s="29" t="s">
        <v>691</v>
      </c>
      <c r="E29" s="28" t="s">
        <v>752</v>
      </c>
      <c r="F29" s="28" t="s">
        <v>753</v>
      </c>
      <c r="G29" s="28" t="s">
        <v>754</v>
      </c>
      <c r="H29" s="28" t="s">
        <v>755</v>
      </c>
      <c r="I29" s="26" t="s">
        <v>756</v>
      </c>
    </row>
    <row r="30" spans="1:9" ht="14.25" x14ac:dyDescent="0.2">
      <c r="A30" s="46" t="s">
        <v>934</v>
      </c>
      <c r="B30" s="28" t="s">
        <v>935</v>
      </c>
      <c r="C30" s="28" t="s">
        <v>35</v>
      </c>
      <c r="D30" s="29" t="s">
        <v>691</v>
      </c>
      <c r="E30" s="28" t="s">
        <v>169</v>
      </c>
      <c r="F30" s="28" t="s">
        <v>902</v>
      </c>
      <c r="G30" s="28" t="s">
        <v>936</v>
      </c>
      <c r="H30" s="28" t="s">
        <v>937</v>
      </c>
      <c r="I30" s="26" t="s">
        <v>904</v>
      </c>
    </row>
    <row r="31" spans="1:9" ht="14.25" x14ac:dyDescent="0.2">
      <c r="A31" s="46" t="s">
        <v>866</v>
      </c>
      <c r="B31" s="28" t="s">
        <v>867</v>
      </c>
      <c r="C31" s="28" t="s">
        <v>35</v>
      </c>
      <c r="D31" s="29">
        <v>8701</v>
      </c>
      <c r="E31" s="28" t="s">
        <v>868</v>
      </c>
      <c r="F31" s="28" t="s">
        <v>869</v>
      </c>
      <c r="G31" s="28" t="s">
        <v>870</v>
      </c>
      <c r="H31" s="28" t="s">
        <v>871</v>
      </c>
      <c r="I31" s="26" t="s">
        <v>872</v>
      </c>
    </row>
    <row r="32" spans="1:9" ht="14.25" x14ac:dyDescent="0.2">
      <c r="A32" s="46" t="s">
        <v>811</v>
      </c>
      <c r="B32" s="28" t="s">
        <v>812</v>
      </c>
      <c r="C32" s="28" t="s">
        <v>35</v>
      </c>
      <c r="D32" s="29">
        <v>8701</v>
      </c>
      <c r="E32" s="13" t="s">
        <v>3</v>
      </c>
      <c r="F32" s="28" t="s">
        <v>813</v>
      </c>
      <c r="G32" s="28" t="s">
        <v>814</v>
      </c>
      <c r="H32" s="28" t="s">
        <v>815</v>
      </c>
      <c r="I32" s="26" t="s">
        <v>816</v>
      </c>
    </row>
    <row r="33" spans="1:9" ht="14.25" x14ac:dyDescent="0.2">
      <c r="A33" s="46" t="s">
        <v>877</v>
      </c>
      <c r="B33" s="28" t="s">
        <v>878</v>
      </c>
      <c r="C33" s="28" t="s">
        <v>35</v>
      </c>
      <c r="D33" s="29">
        <v>8701</v>
      </c>
      <c r="E33" s="13" t="s">
        <v>169</v>
      </c>
      <c r="F33" s="28" t="s">
        <v>525</v>
      </c>
      <c r="G33" s="28" t="s">
        <v>879</v>
      </c>
      <c r="H33" s="28" t="s">
        <v>880</v>
      </c>
      <c r="I33" s="26" t="s">
        <v>881</v>
      </c>
    </row>
    <row r="34" spans="1:9" ht="14.25" x14ac:dyDescent="0.2">
      <c r="A34" s="74"/>
      <c r="B34" s="74"/>
      <c r="C34" s="74"/>
      <c r="D34" s="74"/>
      <c r="E34" s="74"/>
      <c r="F34" s="74"/>
      <c r="G34" s="74"/>
      <c r="H34" s="74"/>
      <c r="I34" s="74"/>
    </row>
    <row r="35" spans="1:9" ht="35.25" thickBot="1" x14ac:dyDescent="0.35">
      <c r="A35" s="37" t="s">
        <v>1205</v>
      </c>
      <c r="B35" s="21"/>
      <c r="C35" s="21"/>
      <c r="D35" s="21"/>
      <c r="E35" s="21"/>
      <c r="F35" s="21"/>
      <c r="G35" s="21"/>
      <c r="H35" s="21"/>
      <c r="I35" s="21"/>
    </row>
    <row r="36" spans="1:9" ht="15" thickTop="1" x14ac:dyDescent="0.2">
      <c r="A36" s="36" t="s">
        <v>1204</v>
      </c>
      <c r="B36" s="21"/>
      <c r="C36" s="21"/>
      <c r="D36" s="21"/>
      <c r="E36" s="21"/>
      <c r="F36" s="21"/>
      <c r="G36" s="21"/>
      <c r="H36" s="21"/>
      <c r="I36" s="21"/>
    </row>
    <row r="37" spans="1:9" ht="14.25" x14ac:dyDescent="0.2">
      <c r="A37" s="84"/>
      <c r="B37" s="84"/>
      <c r="C37" s="84"/>
      <c r="D37" s="84"/>
      <c r="E37" s="84"/>
      <c r="F37" s="84"/>
      <c r="G37" s="84"/>
      <c r="H37" s="84"/>
      <c r="I37" s="84"/>
    </row>
    <row r="38" spans="1:9" ht="18" thickBot="1" x14ac:dyDescent="0.35">
      <c r="A38" s="37" t="s">
        <v>1207</v>
      </c>
      <c r="B38" s="21"/>
      <c r="C38" s="21"/>
      <c r="D38" s="21"/>
      <c r="E38" s="21"/>
      <c r="F38" s="21"/>
      <c r="G38" s="21"/>
      <c r="H38" s="21"/>
      <c r="I38" s="21"/>
    </row>
    <row r="39" spans="1:9" ht="15" thickTop="1" x14ac:dyDescent="0.2">
      <c r="A39" s="36" t="s">
        <v>1208</v>
      </c>
      <c r="B39" s="21"/>
      <c r="C39" s="21"/>
      <c r="D39" s="21"/>
      <c r="E39" s="21"/>
      <c r="F39" s="21"/>
      <c r="G39" s="21"/>
      <c r="H39" s="21"/>
      <c r="I39" s="21"/>
    </row>
    <row r="40" spans="1:9" ht="28.5" x14ac:dyDescent="0.2">
      <c r="A40" s="36" t="s">
        <v>1211</v>
      </c>
      <c r="B40" s="21"/>
      <c r="C40" s="21"/>
      <c r="D40" s="21"/>
      <c r="E40" s="21"/>
      <c r="F40" s="21"/>
      <c r="G40" s="21"/>
      <c r="H40" s="21"/>
      <c r="I40" s="21"/>
    </row>
    <row r="41" spans="1:9" ht="28.5" x14ac:dyDescent="0.2">
      <c r="A41" s="36" t="s">
        <v>1209</v>
      </c>
      <c r="B41" s="21"/>
      <c r="C41" s="21"/>
      <c r="D41" s="21"/>
      <c r="E41" s="21"/>
      <c r="F41" s="21"/>
      <c r="G41" s="21"/>
      <c r="H41" s="21"/>
      <c r="I41" s="21"/>
    </row>
    <row r="42" spans="1:9" ht="28.5" x14ac:dyDescent="0.2">
      <c r="A42" s="36" t="s">
        <v>1212</v>
      </c>
      <c r="B42" s="21"/>
      <c r="C42" s="21"/>
      <c r="D42" s="21"/>
      <c r="E42" s="21"/>
      <c r="F42" s="21"/>
      <c r="G42" s="21"/>
      <c r="H42" s="21"/>
      <c r="I42" s="21"/>
    </row>
    <row r="43" spans="1:9" ht="14.25" x14ac:dyDescent="0.2">
      <c r="A43" s="36" t="s">
        <v>1210</v>
      </c>
      <c r="B43" s="21"/>
      <c r="C43" s="21"/>
      <c r="D43" s="21"/>
      <c r="E43" s="21"/>
      <c r="F43" s="21"/>
      <c r="G43" s="21"/>
      <c r="H43" s="21"/>
      <c r="I43" s="21"/>
    </row>
    <row r="44" spans="1:9" x14ac:dyDescent="0.2">
      <c r="A44" s="76" t="s">
        <v>1214</v>
      </c>
      <c r="B44" s="76"/>
      <c r="C44" s="76"/>
      <c r="D44" s="76"/>
      <c r="E44" s="76"/>
      <c r="F44" s="76"/>
      <c r="G44" s="76"/>
      <c r="H44" s="76"/>
      <c r="I44" s="76"/>
    </row>
    <row r="45" spans="1:9" hidden="1" x14ac:dyDescent="0.2"/>
    <row r="46" spans="1:9" hidden="1" x14ac:dyDescent="0.2"/>
  </sheetData>
  <sheetProtection algorithmName="SHA-512" hashValue="jgVAJVAytgJjUeGCZQWcrG709599goWkzKtYqDnZyN3lwlAmcNv9Zh9V9LibfSD5oiMqY7YL8VfLshyOTtKM8Q==" saltValue="z+W6P9iIbvdchX+6A35FFA==" spinCount="100000" sheet="1" objects="1" scenarios="1"/>
  <mergeCells count="11">
    <mergeCell ref="A37:I37"/>
    <mergeCell ref="A44:I44"/>
    <mergeCell ref="A3:I3"/>
    <mergeCell ref="A1:I1"/>
    <mergeCell ref="A2:I2"/>
    <mergeCell ref="A34:I34"/>
    <mergeCell ref="A6:I6"/>
    <mergeCell ref="A7:I7"/>
    <mergeCell ref="A14:I14"/>
    <mergeCell ref="A15:I15"/>
    <mergeCell ref="A8:I8"/>
  </mergeCells>
  <hyperlinks>
    <hyperlink ref="I17" r:id="rId1"/>
    <hyperlink ref="I19" r:id="rId2"/>
    <hyperlink ref="I18" r:id="rId3"/>
    <hyperlink ref="I24" r:id="rId4"/>
    <hyperlink ref="I23" r:id="rId5"/>
    <hyperlink ref="I25" r:id="rId6"/>
    <hyperlink ref="I22" r:id="rId7"/>
    <hyperlink ref="I21" r:id="rId8"/>
    <hyperlink ref="I20" r:id="rId9"/>
    <hyperlink ref="I28" r:id="rId10"/>
    <hyperlink ref="I26" r:id="rId11"/>
    <hyperlink ref="I27" r:id="rId12"/>
    <hyperlink ref="I29" r:id="rId13"/>
    <hyperlink ref="I32" r:id="rId14"/>
    <hyperlink ref="I31" r:id="rId15"/>
    <hyperlink ref="I33" r:id="rId16"/>
    <hyperlink ref="I30" r:id="rId17"/>
    <hyperlink ref="I11" r:id="rId18"/>
    <hyperlink ref="I12" r:id="rId19"/>
    <hyperlink ref="A5" r:id="rId20"/>
    <hyperlink ref="I5" r:id="rId21"/>
    <hyperlink ref="I10" r:id="rId22"/>
    <hyperlink ref="I13" r:id="rId23"/>
    <hyperlink ref="A36" r:id="rId24"/>
    <hyperlink ref="A42" r:id="rId25"/>
    <hyperlink ref="A43" r:id="rId26" location=".XlVhbtOWy3A" display="https://nj.pbslearningmedia.org/subjects/preschool/social-and-emotional-development/ - .XlVhbtOWy3A"/>
    <hyperlink ref="A39" r:id="rId27"/>
    <hyperlink ref="A40" r:id="rId28"/>
    <hyperlink ref="A41" r:id="rId29"/>
  </hyperlinks>
  <pageMargins left="0.7" right="0.7" top="0.75" bottom="0.75" header="0.3" footer="0.3"/>
  <pageSetup paperSize="5" scale="78" orientation="landscape" r:id="rId30"/>
  <drawing r:id="rId31"/>
  <tableParts count="3">
    <tablePart r:id="rId32"/>
    <tablePart r:id="rId33"/>
    <tablePart r:id="rId3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B27" sqref="B27"/>
    </sheetView>
  </sheetViews>
  <sheetFormatPr defaultColWidth="0" defaultRowHeight="12.75" zeroHeight="1" x14ac:dyDescent="0.2"/>
  <cols>
    <col min="1" max="1" width="62.42578125" style="14" customWidth="1"/>
    <col min="2" max="2" width="30.28515625" customWidth="1"/>
    <col min="3" max="3" width="13.85546875" customWidth="1"/>
    <col min="4" max="4" width="6.7109375" bestFit="1" customWidth="1"/>
    <col min="5" max="5" width="29.140625" customWidth="1"/>
    <col min="6" max="6" width="20.42578125" customWidth="1"/>
    <col min="7" max="7" width="25.42578125" customWidth="1"/>
    <col min="8" max="8" width="18.42578125" customWidth="1"/>
    <col min="9" max="9" width="39.42578125" customWidth="1"/>
    <col min="10" max="10" width="0" hidden="1" customWidth="1"/>
    <col min="11" max="16384" width="9.140625" hidden="1"/>
  </cols>
  <sheetData>
    <row r="1" spans="1:10" ht="20.25" thickBot="1" x14ac:dyDescent="0.35">
      <c r="A1" s="80" t="s">
        <v>1147</v>
      </c>
      <c r="B1" s="80"/>
      <c r="C1" s="80"/>
      <c r="D1" s="80"/>
      <c r="E1" s="80"/>
      <c r="F1" s="80"/>
      <c r="G1" s="80"/>
      <c r="H1" s="80"/>
      <c r="I1" s="80"/>
    </row>
    <row r="2" spans="1:10" ht="13.5" customHeight="1" thickTop="1" x14ac:dyDescent="0.2">
      <c r="A2" s="91"/>
      <c r="B2" s="91"/>
      <c r="C2" s="91"/>
      <c r="D2" s="91"/>
      <c r="E2" s="91"/>
      <c r="F2" s="91"/>
      <c r="G2" s="91"/>
      <c r="H2" s="91"/>
      <c r="I2" s="91"/>
    </row>
    <row r="3" spans="1:10" ht="24" customHeight="1" x14ac:dyDescent="0.3">
      <c r="A3" s="72" t="s">
        <v>1020</v>
      </c>
      <c r="B3" s="72"/>
      <c r="C3" s="72"/>
      <c r="D3" s="72"/>
      <c r="E3" s="72"/>
      <c r="F3" s="72"/>
      <c r="G3" s="72"/>
      <c r="H3" s="72"/>
      <c r="I3" s="72"/>
    </row>
    <row r="4" spans="1:10" ht="15" x14ac:dyDescent="0.25">
      <c r="A4" s="40" t="s">
        <v>1215</v>
      </c>
      <c r="B4" s="17" t="s">
        <v>67</v>
      </c>
      <c r="C4" s="17" t="s">
        <v>0</v>
      </c>
      <c r="D4" s="17" t="s">
        <v>1</v>
      </c>
      <c r="E4" s="17" t="s">
        <v>2</v>
      </c>
      <c r="F4" s="17" t="s">
        <v>148</v>
      </c>
      <c r="G4" s="17" t="s">
        <v>996</v>
      </c>
      <c r="H4" s="17" t="s">
        <v>997</v>
      </c>
      <c r="I4" s="17" t="s">
        <v>61</v>
      </c>
      <c r="J4" s="21"/>
    </row>
    <row r="5" spans="1:10" ht="14.25" x14ac:dyDescent="0.2">
      <c r="A5" s="41" t="s">
        <v>1198</v>
      </c>
      <c r="B5" s="18" t="s">
        <v>1148</v>
      </c>
      <c r="C5" s="18" t="s">
        <v>1149</v>
      </c>
      <c r="D5" s="18" t="str">
        <f>"07470"</f>
        <v>07470</v>
      </c>
      <c r="E5" s="19" t="s">
        <v>1041</v>
      </c>
      <c r="F5" s="19" t="s">
        <v>1150</v>
      </c>
      <c r="G5" s="19" t="s">
        <v>1151</v>
      </c>
      <c r="H5" s="19" t="s">
        <v>1152</v>
      </c>
      <c r="I5" s="20" t="s">
        <v>1153</v>
      </c>
      <c r="J5" s="21"/>
    </row>
    <row r="6" spans="1:10" ht="14.25" x14ac:dyDescent="0.2">
      <c r="A6" s="73" t="s">
        <v>1115</v>
      </c>
      <c r="B6" s="73"/>
      <c r="C6" s="73"/>
      <c r="D6" s="73"/>
      <c r="E6" s="73"/>
      <c r="F6" s="73"/>
      <c r="G6" s="73"/>
      <c r="H6" s="73"/>
      <c r="I6" s="73"/>
      <c r="J6" s="21"/>
    </row>
    <row r="7" spans="1:10" ht="14.25" x14ac:dyDescent="0.2">
      <c r="A7" s="74"/>
      <c r="B7" s="74"/>
      <c r="C7" s="74"/>
      <c r="D7" s="74"/>
      <c r="E7" s="74"/>
      <c r="F7" s="74"/>
      <c r="G7" s="74"/>
      <c r="H7" s="74"/>
      <c r="I7" s="74"/>
      <c r="J7" s="21"/>
    </row>
    <row r="8" spans="1:10" ht="17.25" x14ac:dyDescent="0.3">
      <c r="A8" s="72" t="s">
        <v>1037</v>
      </c>
      <c r="B8" s="72"/>
      <c r="C8" s="72"/>
      <c r="D8" s="72"/>
      <c r="E8" s="72"/>
      <c r="F8" s="72"/>
      <c r="G8" s="72"/>
      <c r="H8" s="72"/>
      <c r="I8" s="72"/>
      <c r="J8" s="21"/>
    </row>
    <row r="9" spans="1:10" s="5" customFormat="1" ht="14.25" x14ac:dyDescent="0.2">
      <c r="A9" s="42" t="s">
        <v>995</v>
      </c>
      <c r="B9" s="30" t="s">
        <v>67</v>
      </c>
      <c r="C9" s="30" t="s">
        <v>0</v>
      </c>
      <c r="D9" s="30" t="s">
        <v>1</v>
      </c>
      <c r="E9" s="30" t="s">
        <v>2</v>
      </c>
      <c r="F9" s="30" t="s">
        <v>148</v>
      </c>
      <c r="G9" s="30" t="s">
        <v>996</v>
      </c>
      <c r="H9" s="30" t="s">
        <v>997</v>
      </c>
      <c r="I9" s="30" t="s">
        <v>61</v>
      </c>
      <c r="J9" s="21"/>
    </row>
    <row r="10" spans="1:10" ht="14.25" x14ac:dyDescent="0.2">
      <c r="A10" s="44" t="s">
        <v>1004</v>
      </c>
      <c r="B10" s="21" t="s">
        <v>1005</v>
      </c>
      <c r="C10" s="21" t="s">
        <v>1006</v>
      </c>
      <c r="D10" s="22" t="str">
        <f>"07930"</f>
        <v>07930</v>
      </c>
      <c r="E10" s="21"/>
      <c r="F10" s="21" t="s">
        <v>1008</v>
      </c>
      <c r="G10" s="21" t="s">
        <v>1009</v>
      </c>
      <c r="H10" s="21" t="s">
        <v>1010</v>
      </c>
      <c r="I10" s="23" t="s">
        <v>1011</v>
      </c>
      <c r="J10" s="21"/>
    </row>
    <row r="11" spans="1:10" ht="14.25" x14ac:dyDescent="0.2">
      <c r="A11" s="44" t="s">
        <v>1022</v>
      </c>
      <c r="B11" s="21" t="s">
        <v>1023</v>
      </c>
      <c r="C11" s="21" t="s">
        <v>1024</v>
      </c>
      <c r="D11" s="22" t="str">
        <f>"08742"</f>
        <v>08742</v>
      </c>
      <c r="E11" s="21"/>
      <c r="F11" s="21" t="s">
        <v>1025</v>
      </c>
      <c r="G11" s="21" t="s">
        <v>1026</v>
      </c>
      <c r="H11" s="21" t="s">
        <v>1027</v>
      </c>
      <c r="I11" s="23" t="s">
        <v>1028</v>
      </c>
      <c r="J11" s="21"/>
    </row>
    <row r="12" spans="1:10" ht="14.25" x14ac:dyDescent="0.2">
      <c r="A12" s="44" t="s">
        <v>1199</v>
      </c>
      <c r="B12" s="21" t="s">
        <v>1203</v>
      </c>
      <c r="C12" s="21" t="s">
        <v>31</v>
      </c>
      <c r="D12" s="22" t="str">
        <f>"08817"</f>
        <v>08817</v>
      </c>
      <c r="E12" s="21"/>
      <c r="F12" s="21" t="s">
        <v>1200</v>
      </c>
      <c r="G12" s="21" t="s">
        <v>1201</v>
      </c>
      <c r="H12" s="21"/>
      <c r="I12" s="23" t="s">
        <v>1202</v>
      </c>
      <c r="J12" s="21"/>
    </row>
    <row r="13" spans="1:10" ht="14.25" x14ac:dyDescent="0.2">
      <c r="A13" s="74"/>
      <c r="B13" s="74"/>
      <c r="C13" s="74"/>
      <c r="D13" s="74"/>
      <c r="E13" s="74"/>
      <c r="F13" s="74"/>
      <c r="G13" s="74"/>
      <c r="H13" s="74"/>
      <c r="I13" s="74"/>
      <c r="J13" s="21"/>
    </row>
    <row r="14" spans="1:10" ht="17.25" x14ac:dyDescent="0.3">
      <c r="A14" s="72" t="s">
        <v>1018</v>
      </c>
      <c r="B14" s="72"/>
      <c r="C14" s="72"/>
      <c r="D14" s="72"/>
      <c r="E14" s="72"/>
      <c r="F14" s="72"/>
      <c r="G14" s="72"/>
      <c r="H14" s="72"/>
      <c r="I14" s="72"/>
      <c r="J14" s="21"/>
    </row>
    <row r="15" spans="1:10" s="5" customFormat="1" ht="14.25" x14ac:dyDescent="0.2">
      <c r="A15" s="42" t="s">
        <v>1019</v>
      </c>
      <c r="B15" s="30" t="s">
        <v>67</v>
      </c>
      <c r="C15" s="30" t="s">
        <v>0</v>
      </c>
      <c r="D15" s="35" t="s">
        <v>1</v>
      </c>
      <c r="E15" s="30" t="s">
        <v>2</v>
      </c>
      <c r="F15" s="30" t="s">
        <v>148</v>
      </c>
      <c r="G15" s="30" t="s">
        <v>996</v>
      </c>
      <c r="H15" s="30" t="s">
        <v>997</v>
      </c>
      <c r="I15" s="30" t="s">
        <v>61</v>
      </c>
      <c r="J15" s="21"/>
    </row>
    <row r="16" spans="1:10" ht="14.25" x14ac:dyDescent="0.2">
      <c r="A16" s="45" t="s">
        <v>406</v>
      </c>
      <c r="B16" s="24" t="s">
        <v>36</v>
      </c>
      <c r="C16" s="24" t="s">
        <v>197</v>
      </c>
      <c r="D16" s="25">
        <v>7480</v>
      </c>
      <c r="E16" s="24" t="s">
        <v>704</v>
      </c>
      <c r="F16" s="24" t="s">
        <v>734</v>
      </c>
      <c r="G16" s="24" t="s">
        <v>584</v>
      </c>
      <c r="H16" s="24" t="s">
        <v>407</v>
      </c>
      <c r="I16" s="26" t="s">
        <v>735</v>
      </c>
      <c r="J16" s="21"/>
    </row>
    <row r="17" spans="1:10" ht="14.25" x14ac:dyDescent="0.2">
      <c r="A17" s="45" t="s">
        <v>420</v>
      </c>
      <c r="B17" s="24" t="s">
        <v>373</v>
      </c>
      <c r="C17" s="24" t="s">
        <v>33</v>
      </c>
      <c r="D17" s="27">
        <v>10011</v>
      </c>
      <c r="E17" s="24" t="s">
        <v>267</v>
      </c>
      <c r="F17" s="24" t="s">
        <v>331</v>
      </c>
      <c r="G17" s="24" t="s">
        <v>777</v>
      </c>
      <c r="H17" s="24" t="s">
        <v>778</v>
      </c>
      <c r="I17" s="26" t="s">
        <v>619</v>
      </c>
      <c r="J17" s="21"/>
    </row>
    <row r="18" spans="1:10" ht="14.25" x14ac:dyDescent="0.2">
      <c r="A18" s="45" t="s">
        <v>172</v>
      </c>
      <c r="B18" s="24" t="s">
        <v>297</v>
      </c>
      <c r="C18" s="24" t="s">
        <v>37</v>
      </c>
      <c r="D18" s="25">
        <v>7055</v>
      </c>
      <c r="E18" s="24" t="s">
        <v>135</v>
      </c>
      <c r="F18" s="24" t="s">
        <v>586</v>
      </c>
      <c r="G18" s="24" t="s">
        <v>642</v>
      </c>
      <c r="H18" s="24" t="s">
        <v>643</v>
      </c>
      <c r="I18" s="26" t="s">
        <v>587</v>
      </c>
      <c r="J18" s="21"/>
    </row>
    <row r="19" spans="1:10" ht="14.25" x14ac:dyDescent="0.2">
      <c r="A19" s="45" t="s">
        <v>339</v>
      </c>
      <c r="B19" s="24" t="s">
        <v>768</v>
      </c>
      <c r="C19" s="24" t="s">
        <v>121</v>
      </c>
      <c r="D19" s="25" t="s">
        <v>769</v>
      </c>
      <c r="E19" s="24" t="s">
        <v>266</v>
      </c>
      <c r="F19" s="24" t="s">
        <v>180</v>
      </c>
      <c r="G19" s="24" t="s">
        <v>770</v>
      </c>
      <c r="H19" s="24" t="s">
        <v>136</v>
      </c>
      <c r="I19" s="26" t="s">
        <v>181</v>
      </c>
      <c r="J19" s="21"/>
    </row>
    <row r="20" spans="1:10" ht="14.25" x14ac:dyDescent="0.2">
      <c r="A20" s="45" t="s">
        <v>41</v>
      </c>
      <c r="B20" s="24" t="s">
        <v>891</v>
      </c>
      <c r="C20" s="24" t="s">
        <v>37</v>
      </c>
      <c r="D20" s="25">
        <v>7055</v>
      </c>
      <c r="E20" s="24" t="s">
        <v>183</v>
      </c>
      <c r="F20" s="24" t="s">
        <v>423</v>
      </c>
      <c r="G20" s="24" t="s">
        <v>892</v>
      </c>
      <c r="H20" s="24" t="s">
        <v>79</v>
      </c>
      <c r="I20" s="26" t="s">
        <v>422</v>
      </c>
      <c r="J20" s="21"/>
    </row>
    <row r="21" spans="1:10" ht="14.25" x14ac:dyDescent="0.2">
      <c r="A21" s="45" t="s">
        <v>156</v>
      </c>
      <c r="B21" s="24" t="s">
        <v>157</v>
      </c>
      <c r="C21" s="24" t="s">
        <v>121</v>
      </c>
      <c r="D21" s="25">
        <v>7504</v>
      </c>
      <c r="E21" s="24" t="s">
        <v>123</v>
      </c>
      <c r="F21" s="24" t="s">
        <v>457</v>
      </c>
      <c r="G21" s="24" t="s">
        <v>938</v>
      </c>
      <c r="H21" s="24" t="s">
        <v>308</v>
      </c>
      <c r="I21" s="26" t="s">
        <v>458</v>
      </c>
      <c r="J21" s="21"/>
    </row>
    <row r="22" spans="1:10" ht="14.25" x14ac:dyDescent="0.2">
      <c r="A22" s="46" t="s">
        <v>745</v>
      </c>
      <c r="B22" s="28" t="s">
        <v>741</v>
      </c>
      <c r="C22" s="28" t="s">
        <v>742</v>
      </c>
      <c r="D22" s="29" t="s">
        <v>746</v>
      </c>
      <c r="E22" s="28" t="s">
        <v>169</v>
      </c>
      <c r="F22" s="28" t="s">
        <v>747</v>
      </c>
      <c r="G22" s="28" t="s">
        <v>748</v>
      </c>
      <c r="H22" s="28" t="s">
        <v>744</v>
      </c>
      <c r="I22" s="26" t="s">
        <v>749</v>
      </c>
      <c r="J22" s="21"/>
    </row>
    <row r="23" spans="1:10" ht="14.25" x14ac:dyDescent="0.2">
      <c r="A23" s="46" t="s">
        <v>740</v>
      </c>
      <c r="B23" s="28" t="s">
        <v>741</v>
      </c>
      <c r="C23" s="28" t="s">
        <v>742</v>
      </c>
      <c r="D23" s="29" t="s">
        <v>743</v>
      </c>
      <c r="E23" s="28" t="s">
        <v>169</v>
      </c>
      <c r="F23" s="28" t="s">
        <v>747</v>
      </c>
      <c r="G23" s="28" t="s">
        <v>748</v>
      </c>
      <c r="H23" s="28" t="s">
        <v>744</v>
      </c>
      <c r="I23" s="26" t="s">
        <v>749</v>
      </c>
      <c r="J23" s="21"/>
    </row>
    <row r="24" spans="1:10" ht="14.25" x14ac:dyDescent="0.2">
      <c r="A24" s="46" t="s">
        <v>894</v>
      </c>
      <c r="B24" s="28" t="s">
        <v>895</v>
      </c>
      <c r="C24" s="28" t="s">
        <v>121</v>
      </c>
      <c r="D24" s="29">
        <v>7205</v>
      </c>
      <c r="E24" s="28" t="s">
        <v>896</v>
      </c>
      <c r="F24" s="28" t="s">
        <v>897</v>
      </c>
      <c r="G24" s="28" t="s">
        <v>898</v>
      </c>
      <c r="H24" s="28" t="s">
        <v>899</v>
      </c>
      <c r="I24" s="26" t="s">
        <v>900</v>
      </c>
      <c r="J24" s="21"/>
    </row>
    <row r="25" spans="1:10" ht="14.25" x14ac:dyDescent="0.2">
      <c r="A25" s="84"/>
      <c r="B25" s="84"/>
      <c r="C25" s="84"/>
      <c r="D25" s="84"/>
      <c r="E25" s="84"/>
      <c r="F25" s="84"/>
      <c r="G25" s="84"/>
      <c r="H25" s="84"/>
      <c r="I25" s="84"/>
      <c r="J25" s="21"/>
    </row>
    <row r="26" spans="1:10" ht="35.25" thickBot="1" x14ac:dyDescent="0.35">
      <c r="A26" s="37" t="s">
        <v>1205</v>
      </c>
      <c r="B26" s="21"/>
      <c r="C26" s="21"/>
      <c r="D26" s="21"/>
      <c r="E26" s="21"/>
      <c r="F26" s="21"/>
      <c r="G26" s="21"/>
      <c r="H26" s="21"/>
      <c r="I26" s="21"/>
      <c r="J26" s="21"/>
    </row>
    <row r="27" spans="1:10" ht="15" thickTop="1" x14ac:dyDescent="0.2">
      <c r="A27" s="36" t="s">
        <v>1204</v>
      </c>
      <c r="B27" s="21"/>
      <c r="C27" s="21"/>
      <c r="D27" s="21"/>
      <c r="E27" s="21"/>
      <c r="F27" s="21"/>
      <c r="G27" s="21"/>
      <c r="H27" s="21"/>
      <c r="I27" s="21"/>
      <c r="J27" s="21"/>
    </row>
    <row r="28" spans="1:10" ht="14.25" x14ac:dyDescent="0.2">
      <c r="A28" s="84"/>
      <c r="B28" s="84"/>
      <c r="C28" s="84"/>
      <c r="D28" s="84"/>
      <c r="E28" s="84"/>
      <c r="F28" s="84"/>
      <c r="G28" s="84"/>
      <c r="H28" s="84"/>
      <c r="I28" s="84"/>
      <c r="J28" s="21"/>
    </row>
    <row r="29" spans="1:10" ht="18" thickBot="1" x14ac:dyDescent="0.35">
      <c r="A29" s="37" t="s">
        <v>1207</v>
      </c>
      <c r="B29" s="21"/>
      <c r="C29" s="21"/>
      <c r="D29" s="21"/>
      <c r="E29" s="21"/>
      <c r="F29" s="21"/>
      <c r="G29" s="21"/>
      <c r="H29" s="21"/>
      <c r="I29" s="21"/>
      <c r="J29" s="21"/>
    </row>
    <row r="30" spans="1:10" ht="15" thickTop="1" x14ac:dyDescent="0.2">
      <c r="A30" s="36" t="s">
        <v>1208</v>
      </c>
      <c r="B30" s="21"/>
      <c r="C30" s="21"/>
      <c r="D30" s="21"/>
      <c r="E30" s="21"/>
      <c r="F30" s="21"/>
      <c r="G30" s="21"/>
      <c r="H30" s="21"/>
      <c r="I30" s="21"/>
      <c r="J30" s="21"/>
    </row>
    <row r="31" spans="1:10" ht="14.25" x14ac:dyDescent="0.2">
      <c r="A31" s="36" t="s">
        <v>1211</v>
      </c>
      <c r="B31" s="21"/>
      <c r="C31" s="21"/>
      <c r="D31" s="21"/>
      <c r="E31" s="21"/>
      <c r="F31" s="21"/>
      <c r="G31" s="21"/>
      <c r="H31" s="21"/>
      <c r="I31" s="21"/>
      <c r="J31" s="21"/>
    </row>
    <row r="32" spans="1:10" ht="14.25" x14ac:dyDescent="0.2">
      <c r="A32" s="36" t="s">
        <v>1209</v>
      </c>
      <c r="B32" s="21"/>
      <c r="C32" s="21"/>
      <c r="D32" s="21"/>
      <c r="E32" s="21"/>
      <c r="F32" s="21"/>
      <c r="G32" s="21"/>
      <c r="H32" s="21"/>
      <c r="I32" s="21"/>
      <c r="J32" s="21"/>
    </row>
    <row r="33" spans="1:10" ht="28.5" x14ac:dyDescent="0.2">
      <c r="A33" s="36" t="s">
        <v>1212</v>
      </c>
      <c r="B33" s="21"/>
      <c r="C33" s="21"/>
      <c r="D33" s="21"/>
      <c r="E33" s="21"/>
      <c r="F33" s="21"/>
      <c r="G33" s="21"/>
      <c r="H33" s="21"/>
      <c r="I33" s="21"/>
      <c r="J33" s="21"/>
    </row>
    <row r="34" spans="1:10" ht="14.25" x14ac:dyDescent="0.2">
      <c r="A34" s="36" t="s">
        <v>1210</v>
      </c>
      <c r="B34" s="21"/>
      <c r="C34" s="21"/>
      <c r="D34" s="21"/>
      <c r="E34" s="21"/>
      <c r="F34" s="21"/>
      <c r="G34" s="21"/>
      <c r="H34" s="21"/>
      <c r="I34" s="21"/>
      <c r="J34" s="21"/>
    </row>
    <row r="35" spans="1:10" x14ac:dyDescent="0.2"/>
  </sheetData>
  <sheetProtection algorithmName="SHA-512" hashValue="+Pxj2xUUph0IQ1zhMyxrVv8xCzzqqon+Wewnk/Hnot5PzRU1j1xdVL+qDXfRaDRaXGemzWB0Ofv/NbBUYbwBtg==" saltValue="tXhR6qjsbX6Yx6rKgCvHGQ==" spinCount="100000" sheet="1" objects="1" scenarios="1"/>
  <mergeCells count="10">
    <mergeCell ref="A14:I14"/>
    <mergeCell ref="A8:I8"/>
    <mergeCell ref="A28:I28"/>
    <mergeCell ref="A25:I25"/>
    <mergeCell ref="A3:I3"/>
    <mergeCell ref="A1:I1"/>
    <mergeCell ref="A2:I2"/>
    <mergeCell ref="A6:I6"/>
    <mergeCell ref="A7:I7"/>
    <mergeCell ref="A13:I13"/>
  </mergeCells>
  <hyperlinks>
    <hyperlink ref="I17" r:id="rId1"/>
    <hyperlink ref="I20" r:id="rId2"/>
    <hyperlink ref="I19" r:id="rId3"/>
    <hyperlink ref="I18" r:id="rId4"/>
    <hyperlink ref="I21" r:id="rId5"/>
    <hyperlink ref="I16" r:id="rId6"/>
    <hyperlink ref="I23" r:id="rId7"/>
    <hyperlink ref="I22" r:id="rId8"/>
    <hyperlink ref="I24" r:id="rId9"/>
    <hyperlink ref="I10" r:id="rId10"/>
    <hyperlink ref="I11" r:id="rId11"/>
    <hyperlink ref="A5" r:id="rId12"/>
    <hyperlink ref="I5" r:id="rId13"/>
    <hyperlink ref="I12" r:id="rId14"/>
    <hyperlink ref="A27" r:id="rId15"/>
    <hyperlink ref="A33" r:id="rId16"/>
    <hyperlink ref="A34" r:id="rId17" location=".XlVhbtOWy3A" display="https://nj.pbslearningmedia.org/subjects/preschool/social-and-emotional-development/ - .XlVhbtOWy3A"/>
    <hyperlink ref="A30" r:id="rId18"/>
    <hyperlink ref="A31" r:id="rId19"/>
    <hyperlink ref="A32" r:id="rId20"/>
  </hyperlinks>
  <pageMargins left="0.7" right="0.7" top="0.75" bottom="0.75" header="0.3" footer="0.3"/>
  <pageSetup paperSize="5" scale="83" orientation="landscape" r:id="rId21"/>
  <drawing r:id="rId22"/>
  <tableParts count="3">
    <tablePart r:id="rId23"/>
    <tablePart r:id="rId24"/>
    <tablePart r:id="rId2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B1" workbookViewId="0">
      <selection activeCell="A28" sqref="A28:I28"/>
    </sheetView>
  </sheetViews>
  <sheetFormatPr defaultColWidth="0" defaultRowHeight="12.75" zeroHeight="1" x14ac:dyDescent="0.2"/>
  <cols>
    <col min="1" max="1" width="66.7109375" style="14" customWidth="1"/>
    <col min="2" max="2" width="22.7109375" customWidth="1"/>
    <col min="3" max="3" width="16.140625" customWidth="1"/>
    <col min="4" max="4" width="10" customWidth="1"/>
    <col min="5" max="5" width="24.85546875" customWidth="1"/>
    <col min="6" max="6" width="19" customWidth="1"/>
    <col min="7" max="7" width="23.85546875" customWidth="1"/>
    <col min="8" max="8" width="17" customWidth="1"/>
    <col min="9" max="9" width="39.7109375" customWidth="1"/>
    <col min="10" max="16384" width="9.140625" hidden="1"/>
  </cols>
  <sheetData>
    <row r="1" spans="1:9" ht="20.25" thickBot="1" x14ac:dyDescent="0.35">
      <c r="A1" s="95" t="s">
        <v>1154</v>
      </c>
      <c r="B1" s="95"/>
      <c r="C1" s="95"/>
      <c r="D1" s="95"/>
      <c r="E1" s="95"/>
      <c r="F1" s="95"/>
      <c r="G1" s="95"/>
      <c r="H1" s="95"/>
      <c r="I1" s="95"/>
    </row>
    <row r="2" spans="1:9" ht="13.5" thickTop="1" x14ac:dyDescent="0.2">
      <c r="A2" s="81"/>
      <c r="B2" s="81"/>
      <c r="C2" s="81"/>
      <c r="D2" s="81"/>
      <c r="E2" s="81"/>
      <c r="F2" s="81"/>
      <c r="G2" s="81"/>
      <c r="H2" s="81"/>
      <c r="I2" s="81"/>
    </row>
    <row r="3" spans="1:9" ht="18" customHeight="1" x14ac:dyDescent="0.3">
      <c r="A3" s="90" t="s">
        <v>1020</v>
      </c>
      <c r="B3" s="90"/>
      <c r="C3" s="90"/>
      <c r="D3" s="90"/>
      <c r="E3" s="90"/>
      <c r="F3" s="90"/>
      <c r="G3" s="90"/>
      <c r="H3" s="90"/>
      <c r="I3" s="90"/>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1155</v>
      </c>
      <c r="B5" s="18" t="s">
        <v>1156</v>
      </c>
      <c r="C5" s="18" t="s">
        <v>1157</v>
      </c>
      <c r="D5" s="18" t="str">
        <f>"08098"</f>
        <v>08098</v>
      </c>
      <c r="E5" s="19" t="s">
        <v>1041</v>
      </c>
      <c r="F5" s="19" t="s">
        <v>1158</v>
      </c>
      <c r="G5" s="19" t="s">
        <v>1159</v>
      </c>
      <c r="H5" s="19" t="s">
        <v>1160</v>
      </c>
      <c r="I5" s="20" t="s">
        <v>1161</v>
      </c>
    </row>
    <row r="6" spans="1:9" ht="28.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ht="14.25" x14ac:dyDescent="0.2">
      <c r="A10" s="44" t="s">
        <v>1012</v>
      </c>
      <c r="B10" s="21" t="s">
        <v>1013</v>
      </c>
      <c r="C10" s="21" t="s">
        <v>9</v>
      </c>
      <c r="D10" s="22" t="str">
        <f>"08016"</f>
        <v>08016</v>
      </c>
      <c r="E10" s="21"/>
      <c r="F10" s="21" t="s">
        <v>1014</v>
      </c>
      <c r="G10" s="21" t="s">
        <v>1015</v>
      </c>
      <c r="H10" s="21" t="s">
        <v>1016</v>
      </c>
      <c r="I10" s="23" t="s">
        <v>1017</v>
      </c>
    </row>
    <row r="11" spans="1:9" ht="14.25" x14ac:dyDescent="0.2">
      <c r="A11" s="44" t="s">
        <v>1022</v>
      </c>
      <c r="B11" s="21" t="s">
        <v>1023</v>
      </c>
      <c r="C11" s="21" t="s">
        <v>1024</v>
      </c>
      <c r="D11" s="22" t="str">
        <f>"08742"</f>
        <v>08742</v>
      </c>
      <c r="E11" s="21"/>
      <c r="F11" s="21" t="s">
        <v>1025</v>
      </c>
      <c r="G11" s="21" t="s">
        <v>1026</v>
      </c>
      <c r="H11" s="21" t="s">
        <v>1027</v>
      </c>
      <c r="I11" s="23" t="s">
        <v>1028</v>
      </c>
    </row>
    <row r="12" spans="1:9" ht="14.25" x14ac:dyDescent="0.2">
      <c r="A12" s="44" t="s">
        <v>1199</v>
      </c>
      <c r="B12" s="21" t="s">
        <v>1203</v>
      </c>
      <c r="C12" s="21" t="s">
        <v>31</v>
      </c>
      <c r="D12" s="22" t="str">
        <f>"08817"</f>
        <v>08817</v>
      </c>
      <c r="E12" s="21"/>
      <c r="F12" s="21" t="s">
        <v>1200</v>
      </c>
      <c r="G12" s="21" t="s">
        <v>1201</v>
      </c>
      <c r="H12" s="21"/>
      <c r="I12" s="23" t="s">
        <v>1202</v>
      </c>
    </row>
    <row r="13" spans="1:9" ht="14.25" x14ac:dyDescent="0.2">
      <c r="A13" s="84"/>
      <c r="B13" s="84"/>
      <c r="C13" s="84"/>
      <c r="D13" s="84"/>
      <c r="E13" s="84"/>
      <c r="F13" s="84"/>
      <c r="G13" s="84"/>
      <c r="H13" s="84"/>
      <c r="I13" s="84"/>
    </row>
    <row r="14" spans="1:9" ht="30" customHeight="1" x14ac:dyDescent="0.3">
      <c r="A14" s="90" t="s">
        <v>1018</v>
      </c>
      <c r="B14" s="90"/>
      <c r="C14" s="90"/>
      <c r="D14" s="90"/>
      <c r="E14" s="90"/>
      <c r="F14" s="90"/>
      <c r="G14" s="90"/>
      <c r="H14" s="90"/>
      <c r="I14" s="90"/>
    </row>
    <row r="15" spans="1:9" s="5" customFormat="1" ht="14.25" x14ac:dyDescent="0.2">
      <c r="A15" s="42" t="s">
        <v>1019</v>
      </c>
      <c r="B15" s="30" t="s">
        <v>67</v>
      </c>
      <c r="C15" s="30" t="s">
        <v>0</v>
      </c>
      <c r="D15" s="35" t="s">
        <v>1</v>
      </c>
      <c r="E15" s="30" t="s">
        <v>2</v>
      </c>
      <c r="F15" s="30" t="s">
        <v>148</v>
      </c>
      <c r="G15" s="30" t="s">
        <v>996</v>
      </c>
      <c r="H15" s="30" t="s">
        <v>997</v>
      </c>
      <c r="I15" s="30" t="s">
        <v>61</v>
      </c>
    </row>
    <row r="16" spans="1:9" ht="14.25" x14ac:dyDescent="0.2">
      <c r="A16" s="45" t="s">
        <v>730</v>
      </c>
      <c r="B16" s="24" t="s">
        <v>731</v>
      </c>
      <c r="C16" s="24" t="s">
        <v>732</v>
      </c>
      <c r="D16" s="25" t="s">
        <v>733</v>
      </c>
      <c r="E16" s="24" t="s">
        <v>789</v>
      </c>
      <c r="F16" s="24" t="s">
        <v>790</v>
      </c>
      <c r="G16" s="24" t="s">
        <v>757</v>
      </c>
      <c r="H16" s="24" t="s">
        <v>758</v>
      </c>
      <c r="I16" s="26" t="s">
        <v>759</v>
      </c>
    </row>
    <row r="17" spans="1:9" ht="14.25" x14ac:dyDescent="0.2">
      <c r="A17" s="45" t="s">
        <v>827</v>
      </c>
      <c r="B17" s="24" t="s">
        <v>828</v>
      </c>
      <c r="C17" s="24" t="s">
        <v>829</v>
      </c>
      <c r="D17" s="25" t="s">
        <v>830</v>
      </c>
      <c r="E17" s="24" t="s">
        <v>831</v>
      </c>
      <c r="F17" s="24" t="s">
        <v>832</v>
      </c>
      <c r="G17" s="24" t="s">
        <v>833</v>
      </c>
      <c r="H17" s="24" t="s">
        <v>834</v>
      </c>
      <c r="I17" s="26" t="s">
        <v>835</v>
      </c>
    </row>
    <row r="18" spans="1:9" ht="14.25" x14ac:dyDescent="0.2">
      <c r="A18" s="84"/>
      <c r="B18" s="84"/>
      <c r="C18" s="84"/>
      <c r="D18" s="84"/>
      <c r="E18" s="84"/>
      <c r="F18" s="84"/>
      <c r="G18" s="84"/>
      <c r="H18" s="84"/>
      <c r="I18" s="84"/>
    </row>
    <row r="19" spans="1:9" ht="35.25" thickBot="1" x14ac:dyDescent="0.35">
      <c r="A19" s="37" t="s">
        <v>1205</v>
      </c>
      <c r="B19" s="21"/>
      <c r="C19" s="21"/>
      <c r="D19" s="21"/>
      <c r="E19" s="21"/>
      <c r="F19" s="21"/>
      <c r="G19" s="21"/>
      <c r="H19" s="21"/>
      <c r="I19" s="21"/>
    </row>
    <row r="20" spans="1:9" ht="15" thickTop="1" x14ac:dyDescent="0.2">
      <c r="A20" s="36" t="s">
        <v>1204</v>
      </c>
      <c r="B20" s="21"/>
      <c r="C20" s="21"/>
      <c r="D20" s="21"/>
      <c r="E20" s="21"/>
      <c r="F20" s="21"/>
      <c r="G20" s="21"/>
      <c r="H20" s="21"/>
      <c r="I20" s="21"/>
    </row>
    <row r="21" spans="1:9" ht="14.25" x14ac:dyDescent="0.2">
      <c r="A21" s="84"/>
      <c r="B21" s="84"/>
      <c r="C21" s="84"/>
      <c r="D21" s="84"/>
      <c r="E21" s="84"/>
      <c r="F21" s="84"/>
      <c r="G21" s="84"/>
      <c r="H21" s="84"/>
      <c r="I21" s="84"/>
    </row>
    <row r="22" spans="1:9" ht="18" thickBot="1" x14ac:dyDescent="0.35">
      <c r="A22" s="37" t="s">
        <v>1207</v>
      </c>
      <c r="B22" s="21"/>
      <c r="C22" s="21"/>
      <c r="D22" s="21"/>
      <c r="E22" s="21"/>
      <c r="F22" s="21"/>
      <c r="G22" s="21"/>
      <c r="H22" s="21"/>
      <c r="I22" s="21"/>
    </row>
    <row r="23" spans="1:9" ht="15" thickTop="1" x14ac:dyDescent="0.2">
      <c r="A23" s="36" t="s">
        <v>1208</v>
      </c>
      <c r="B23" s="21"/>
      <c r="C23" s="21"/>
      <c r="D23" s="21"/>
      <c r="E23" s="21"/>
      <c r="F23" s="21"/>
      <c r="G23" s="21"/>
      <c r="H23" s="21"/>
      <c r="I23" s="21"/>
    </row>
    <row r="24" spans="1:9" ht="14.25" x14ac:dyDescent="0.2">
      <c r="A24" s="36" t="s">
        <v>1211</v>
      </c>
      <c r="B24" s="21"/>
      <c r="C24" s="21"/>
      <c r="D24" s="21"/>
      <c r="E24" s="21"/>
      <c r="F24" s="21"/>
      <c r="G24" s="21"/>
      <c r="H24" s="21"/>
      <c r="I24" s="21"/>
    </row>
    <row r="25" spans="1:9" ht="14.25" x14ac:dyDescent="0.2">
      <c r="A25" s="36" t="s">
        <v>1209</v>
      </c>
      <c r="B25" s="21"/>
      <c r="C25" s="21"/>
      <c r="D25" s="21"/>
      <c r="E25" s="21"/>
      <c r="F25" s="21"/>
      <c r="G25" s="21"/>
      <c r="H25" s="21"/>
      <c r="I25" s="21"/>
    </row>
    <row r="26" spans="1:9" ht="28.5" x14ac:dyDescent="0.2">
      <c r="A26" s="36" t="s">
        <v>1212</v>
      </c>
      <c r="B26" s="21"/>
      <c r="C26" s="21"/>
      <c r="D26" s="21"/>
      <c r="E26" s="21"/>
      <c r="F26" s="21"/>
      <c r="G26" s="21"/>
      <c r="H26" s="21"/>
      <c r="I26" s="21"/>
    </row>
    <row r="27" spans="1:9" ht="14.25" x14ac:dyDescent="0.2">
      <c r="A27" s="36" t="s">
        <v>1210</v>
      </c>
      <c r="B27" s="21"/>
      <c r="C27" s="21"/>
      <c r="D27" s="21"/>
      <c r="E27" s="21"/>
      <c r="F27" s="21"/>
      <c r="G27" s="21"/>
      <c r="H27" s="21"/>
      <c r="I27" s="21"/>
    </row>
    <row r="28" spans="1:9" x14ac:dyDescent="0.2">
      <c r="A28" s="78" t="s">
        <v>1214</v>
      </c>
      <c r="B28" s="78"/>
      <c r="C28" s="78"/>
      <c r="D28" s="78"/>
      <c r="E28" s="78"/>
      <c r="F28" s="78"/>
      <c r="G28" s="78"/>
      <c r="H28" s="78"/>
      <c r="I28" s="78"/>
    </row>
    <row r="29" spans="1:9" hidden="1" x14ac:dyDescent="0.2"/>
    <row r="30" spans="1:9" hidden="1" x14ac:dyDescent="0.2"/>
    <row r="31" spans="1:9" hidden="1" x14ac:dyDescent="0.2"/>
    <row r="32" spans="1:9" hidden="1" x14ac:dyDescent="0.2"/>
    <row r="33" hidden="1" x14ac:dyDescent="0.2"/>
    <row r="34" hidden="1" x14ac:dyDescent="0.2"/>
  </sheetData>
  <sheetProtection algorithmName="SHA-512" hashValue="DPP6uTLssG2p+d9P3fatQZr6dny8Kt95UOyn/h97R47pusfN7rog+OTh9RoggiSLXkWcYP2yGO+RXI/lbkKcgA==" saltValue="o0wuvsvNFLyGYj6XwckhQw==" spinCount="100000" sheet="1" objects="1" scenarios="1"/>
  <mergeCells count="11">
    <mergeCell ref="A18:I18"/>
    <mergeCell ref="A21:I21"/>
    <mergeCell ref="A28:I28"/>
    <mergeCell ref="A1:I1"/>
    <mergeCell ref="A2:I2"/>
    <mergeCell ref="A3:I3"/>
    <mergeCell ref="A8:I8"/>
    <mergeCell ref="A14:I14"/>
    <mergeCell ref="A6:I6"/>
    <mergeCell ref="A7:I7"/>
    <mergeCell ref="A13:I13"/>
  </mergeCells>
  <hyperlinks>
    <hyperlink ref="I16" r:id="rId1"/>
    <hyperlink ref="I17" r:id="rId2"/>
    <hyperlink ref="I10" r:id="rId3"/>
    <hyperlink ref="I11" r:id="rId4"/>
    <hyperlink ref="A5" r:id="rId5"/>
    <hyperlink ref="I5" r:id="rId6"/>
    <hyperlink ref="I12" r:id="rId7"/>
    <hyperlink ref="A20" r:id="rId8"/>
    <hyperlink ref="A26" r:id="rId9"/>
    <hyperlink ref="A27" r:id="rId10" location=".XlVhbtOWy3A" display="https://nj.pbslearningmedia.org/subjects/preschool/social-and-emotional-development/ - .XlVhbtOWy3A"/>
    <hyperlink ref="A23" r:id="rId11"/>
    <hyperlink ref="A24" r:id="rId12"/>
    <hyperlink ref="A25" r:id="rId13"/>
  </hyperlinks>
  <pageMargins left="0.7" right="0.7" top="0.75" bottom="0.75" header="0.3" footer="0.3"/>
  <pageSetup paperSize="5" scale="94" orientation="landscape" r:id="rId14"/>
  <drawing r:id="rId15"/>
  <tableParts count="3">
    <tablePart r:id="rId16"/>
    <tablePart r:id="rId17"/>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0" defaultRowHeight="12.75" zeroHeight="1" x14ac:dyDescent="0.2"/>
  <cols>
    <col min="1" max="1" width="139.7109375" style="14" customWidth="1"/>
    <col min="2" max="16384" width="9.140625" hidden="1"/>
  </cols>
  <sheetData>
    <row r="1" spans="1:1" ht="243.75" x14ac:dyDescent="0.3">
      <c r="A1" s="15" t="s">
        <v>1213</v>
      </c>
    </row>
    <row r="2" spans="1:1" x14ac:dyDescent="0.2">
      <c r="A2" s="16" t="s">
        <v>1214</v>
      </c>
    </row>
    <row r="3" spans="1:1" hidden="1" x14ac:dyDescent="0.2"/>
    <row r="4" spans="1:1" hidden="1" x14ac:dyDescent="0.2"/>
    <row r="5" spans="1:1" hidden="1" x14ac:dyDescent="0.2"/>
    <row r="6" spans="1:1" hidden="1" x14ac:dyDescent="0.2"/>
    <row r="7" spans="1:1" hidden="1" x14ac:dyDescent="0.2"/>
  </sheetData>
  <sheetProtection algorithmName="SHA-512" hashValue="kGzmzpcgWw+4IiEaWLwEjuy7GPEVA6Z7Zwg30r3Cn4WE1WQFX+kTdLkiepTcyOAJVP9s5f64w/eC5JxullGP+w==" saltValue="BXdABg1qd8F3HNnMzFOEgQ=="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5" sqref="A5"/>
    </sheetView>
  </sheetViews>
  <sheetFormatPr defaultColWidth="0" defaultRowHeight="12.75" zeroHeight="1" x14ac:dyDescent="0.2"/>
  <cols>
    <col min="1" max="1" width="60.42578125" style="14" customWidth="1"/>
    <col min="2" max="2" width="31.28515625" customWidth="1"/>
    <col min="3" max="3" width="17.42578125" customWidth="1"/>
    <col min="4" max="4" width="6.7109375" bestFit="1" customWidth="1"/>
    <col min="5" max="5" width="23.7109375" customWidth="1"/>
    <col min="6" max="6" width="23" customWidth="1"/>
    <col min="7" max="7" width="22.7109375" customWidth="1"/>
    <col min="8" max="8" width="17.42578125" customWidth="1"/>
    <col min="9" max="9" width="42.28515625" customWidth="1"/>
    <col min="10" max="16384" width="9.140625" hidden="1"/>
  </cols>
  <sheetData>
    <row r="1" spans="1:9" ht="20.25" thickBot="1" x14ac:dyDescent="0.35">
      <c r="A1" s="95" t="s">
        <v>1162</v>
      </c>
      <c r="B1" s="95"/>
      <c r="C1" s="95"/>
      <c r="D1" s="95"/>
      <c r="E1" s="95"/>
      <c r="F1" s="95"/>
      <c r="G1" s="95"/>
      <c r="H1" s="95"/>
      <c r="I1" s="95"/>
    </row>
    <row r="2" spans="1:9" ht="16.5" customHeight="1" thickTop="1" x14ac:dyDescent="0.2">
      <c r="A2" s="96"/>
      <c r="B2" s="96"/>
      <c r="C2" s="96"/>
      <c r="D2" s="96"/>
      <c r="E2" s="96"/>
      <c r="F2" s="96"/>
      <c r="G2" s="96"/>
      <c r="H2" s="96"/>
      <c r="I2" s="96"/>
    </row>
    <row r="3" spans="1:9" ht="20.25" customHeight="1" x14ac:dyDescent="0.3">
      <c r="A3" s="72" t="s">
        <v>1020</v>
      </c>
      <c r="B3" s="72"/>
      <c r="C3" s="72"/>
      <c r="D3" s="72"/>
      <c r="E3" s="72"/>
      <c r="F3" s="72"/>
      <c r="G3" s="72"/>
      <c r="H3" s="72"/>
      <c r="I3" s="72"/>
    </row>
    <row r="4" spans="1:9" ht="14.25" x14ac:dyDescent="0.2">
      <c r="A4" s="42" t="s">
        <v>1215</v>
      </c>
      <c r="B4" s="30" t="s">
        <v>67</v>
      </c>
      <c r="C4" s="30" t="s">
        <v>0</v>
      </c>
      <c r="D4" s="30" t="s">
        <v>1</v>
      </c>
      <c r="E4" s="30" t="s">
        <v>2</v>
      </c>
      <c r="F4" s="30" t="s">
        <v>148</v>
      </c>
      <c r="G4" s="30" t="s">
        <v>996</v>
      </c>
      <c r="H4" s="30" t="s">
        <v>997</v>
      </c>
      <c r="I4" s="30" t="s">
        <v>61</v>
      </c>
    </row>
    <row r="5" spans="1:9" ht="14.25" x14ac:dyDescent="0.2">
      <c r="A5" s="41" t="s">
        <v>1163</v>
      </c>
      <c r="B5" s="18" t="s">
        <v>1164</v>
      </c>
      <c r="C5" s="18" t="s">
        <v>1165</v>
      </c>
      <c r="D5" s="18" t="str">
        <f>"08844"</f>
        <v>08844</v>
      </c>
      <c r="E5" s="19" t="s">
        <v>1041</v>
      </c>
      <c r="F5" s="19" t="s">
        <v>1166</v>
      </c>
      <c r="G5" s="19" t="s">
        <v>1167</v>
      </c>
      <c r="H5" s="19" t="s">
        <v>1168</v>
      </c>
      <c r="I5" s="20" t="s">
        <v>1169</v>
      </c>
    </row>
    <row r="6" spans="1:9" ht="14.25" x14ac:dyDescent="0.2">
      <c r="A6" s="74" t="s">
        <v>1115</v>
      </c>
      <c r="B6" s="74"/>
      <c r="C6" s="74"/>
      <c r="D6" s="74"/>
      <c r="E6" s="74"/>
      <c r="F6" s="74"/>
      <c r="G6" s="74"/>
      <c r="H6" s="74"/>
      <c r="I6" s="74"/>
    </row>
    <row r="7" spans="1:9" ht="14.25" x14ac:dyDescent="0.2">
      <c r="A7" s="84"/>
      <c r="B7" s="84"/>
      <c r="C7" s="84"/>
      <c r="D7" s="84"/>
      <c r="E7" s="84"/>
      <c r="F7" s="84"/>
      <c r="G7" s="84"/>
      <c r="H7" s="84"/>
      <c r="I7" s="84"/>
    </row>
    <row r="8" spans="1:9" ht="28.5" customHeight="1" x14ac:dyDescent="0.3">
      <c r="A8" s="90" t="s">
        <v>1037</v>
      </c>
      <c r="B8" s="90"/>
      <c r="C8" s="90"/>
      <c r="D8" s="90"/>
      <c r="E8" s="90"/>
      <c r="F8" s="90"/>
      <c r="G8" s="90"/>
      <c r="H8" s="90"/>
      <c r="I8" s="90"/>
    </row>
    <row r="9" spans="1:9"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84"/>
      <c r="B15" s="84"/>
      <c r="C15" s="84"/>
      <c r="D15" s="84"/>
      <c r="E15" s="84"/>
      <c r="F15" s="84"/>
      <c r="G15" s="84"/>
      <c r="H15" s="84"/>
      <c r="I15" s="84"/>
    </row>
    <row r="16" spans="1:9" ht="28.5" customHeight="1" x14ac:dyDescent="0.3">
      <c r="A16" s="90" t="s">
        <v>1018</v>
      </c>
      <c r="B16" s="90"/>
      <c r="C16" s="90"/>
      <c r="D16" s="90"/>
      <c r="E16" s="90"/>
      <c r="F16" s="90"/>
      <c r="G16" s="90"/>
      <c r="H16" s="90"/>
      <c r="I16" s="90"/>
    </row>
    <row r="17" spans="1:9" ht="14.25" x14ac:dyDescent="0.2">
      <c r="A17" s="42" t="s">
        <v>1019</v>
      </c>
      <c r="B17" s="30" t="s">
        <v>67</v>
      </c>
      <c r="C17" s="30" t="s">
        <v>0</v>
      </c>
      <c r="D17" s="35" t="s">
        <v>1</v>
      </c>
      <c r="E17" s="30" t="s">
        <v>2</v>
      </c>
      <c r="F17" s="30" t="s">
        <v>148</v>
      </c>
      <c r="G17" s="30" t="s">
        <v>996</v>
      </c>
      <c r="H17" s="30" t="s">
        <v>997</v>
      </c>
      <c r="I17" s="30" t="s">
        <v>61</v>
      </c>
    </row>
    <row r="18" spans="1:9" ht="14.25" x14ac:dyDescent="0.2">
      <c r="A18" s="45" t="s">
        <v>198</v>
      </c>
      <c r="B18" s="24" t="s">
        <v>821</v>
      </c>
      <c r="C18" s="24" t="s">
        <v>38</v>
      </c>
      <c r="D18" s="25">
        <v>8873</v>
      </c>
      <c r="E18" s="24" t="s">
        <v>920</v>
      </c>
      <c r="F18" s="24" t="s">
        <v>921</v>
      </c>
      <c r="G18" s="24" t="s">
        <v>822</v>
      </c>
      <c r="H18" s="24" t="s">
        <v>613</v>
      </c>
      <c r="I18" s="26" t="s">
        <v>922</v>
      </c>
    </row>
    <row r="19" spans="1:9" ht="14.25" x14ac:dyDescent="0.2">
      <c r="A19" s="45" t="s">
        <v>340</v>
      </c>
      <c r="B19" s="24" t="s">
        <v>855</v>
      </c>
      <c r="C19" s="24" t="s">
        <v>310</v>
      </c>
      <c r="D19" s="25">
        <v>8805</v>
      </c>
      <c r="E19" s="24" t="s">
        <v>311</v>
      </c>
      <c r="F19" s="24" t="s">
        <v>312</v>
      </c>
      <c r="G19" s="24" t="s">
        <v>671</v>
      </c>
      <c r="H19" s="24" t="s">
        <v>672</v>
      </c>
      <c r="I19" s="26" t="s">
        <v>313</v>
      </c>
    </row>
    <row r="20" spans="1:9" ht="14.25" x14ac:dyDescent="0.2">
      <c r="A20" s="84"/>
      <c r="B20" s="84"/>
      <c r="C20" s="84"/>
      <c r="D20" s="84"/>
      <c r="E20" s="84"/>
      <c r="F20" s="84"/>
      <c r="G20" s="84"/>
      <c r="H20" s="84"/>
      <c r="I20" s="84"/>
    </row>
    <row r="21" spans="1:9" ht="28.5" x14ac:dyDescent="0.2">
      <c r="A21" s="44" t="s">
        <v>1205</v>
      </c>
      <c r="B21" s="21"/>
      <c r="C21" s="21"/>
      <c r="D21" s="21"/>
      <c r="E21" s="21"/>
      <c r="F21" s="21"/>
      <c r="G21" s="21"/>
      <c r="H21" s="21"/>
      <c r="I21" s="21"/>
    </row>
    <row r="22" spans="1:9" ht="14.25" x14ac:dyDescent="0.2">
      <c r="A22" s="64" t="s">
        <v>1204</v>
      </c>
      <c r="B22" s="21"/>
      <c r="C22" s="21"/>
      <c r="D22" s="21"/>
      <c r="E22" s="21"/>
      <c r="F22" s="21"/>
      <c r="G22" s="21"/>
      <c r="H22" s="21"/>
      <c r="I22" s="21"/>
    </row>
    <row r="23" spans="1:9" ht="14.25" x14ac:dyDescent="0.2">
      <c r="A23" s="84"/>
      <c r="B23" s="84"/>
      <c r="C23" s="84"/>
      <c r="D23" s="84"/>
      <c r="E23" s="84"/>
      <c r="F23" s="84"/>
      <c r="G23" s="84"/>
      <c r="H23" s="84"/>
      <c r="I23" s="84"/>
    </row>
    <row r="24" spans="1:9" ht="14.25" x14ac:dyDescent="0.2">
      <c r="A24" s="44" t="s">
        <v>1207</v>
      </c>
      <c r="B24" s="21"/>
      <c r="C24" s="21"/>
      <c r="D24" s="21"/>
      <c r="E24" s="21"/>
      <c r="F24" s="21"/>
      <c r="G24" s="21"/>
      <c r="H24" s="21"/>
      <c r="I24" s="21"/>
    </row>
    <row r="25" spans="1:9" ht="14.25" x14ac:dyDescent="0.2">
      <c r="A25" s="64" t="s">
        <v>1208</v>
      </c>
      <c r="B25" s="21"/>
      <c r="C25" s="21"/>
      <c r="D25" s="21"/>
      <c r="E25" s="21"/>
      <c r="F25" s="21"/>
      <c r="G25" s="21"/>
      <c r="H25" s="21"/>
      <c r="I25" s="21"/>
    </row>
    <row r="26" spans="1:9" ht="14.25" x14ac:dyDescent="0.2">
      <c r="A26" s="64" t="s">
        <v>1211</v>
      </c>
      <c r="B26" s="21"/>
      <c r="C26" s="21"/>
      <c r="D26" s="21"/>
      <c r="E26" s="21"/>
      <c r="F26" s="21"/>
      <c r="G26" s="21"/>
      <c r="H26" s="21"/>
      <c r="I26" s="21"/>
    </row>
    <row r="27" spans="1:9" ht="14.25" x14ac:dyDescent="0.2">
      <c r="A27" s="64" t="s">
        <v>1209</v>
      </c>
      <c r="B27" s="21"/>
      <c r="C27" s="21"/>
      <c r="D27" s="21"/>
      <c r="E27" s="21"/>
      <c r="F27" s="21"/>
      <c r="G27" s="21"/>
      <c r="H27" s="21"/>
      <c r="I27" s="21"/>
    </row>
    <row r="28" spans="1:9" ht="28.5" x14ac:dyDescent="0.2">
      <c r="A28" s="64" t="s">
        <v>1212</v>
      </c>
      <c r="B28" s="21"/>
      <c r="C28" s="21"/>
      <c r="D28" s="21"/>
      <c r="E28" s="21"/>
      <c r="F28" s="21"/>
      <c r="G28" s="21"/>
      <c r="H28" s="21"/>
      <c r="I28" s="21"/>
    </row>
    <row r="29" spans="1:9" ht="14.25" x14ac:dyDescent="0.2">
      <c r="A29" s="64" t="s">
        <v>1210</v>
      </c>
      <c r="B29" s="21"/>
      <c r="C29" s="21"/>
      <c r="D29" s="21"/>
      <c r="E29" s="21"/>
      <c r="F29" s="21"/>
      <c r="G29" s="21"/>
      <c r="H29" s="21"/>
      <c r="I29" s="21"/>
    </row>
    <row r="30" spans="1:9" x14ac:dyDescent="0.2">
      <c r="A30" s="78" t="s">
        <v>1214</v>
      </c>
      <c r="B30" s="78"/>
      <c r="C30" s="78"/>
      <c r="D30" s="78"/>
      <c r="E30" s="78"/>
      <c r="F30" s="78"/>
      <c r="G30" s="78"/>
      <c r="H30" s="78"/>
      <c r="I30" s="78"/>
    </row>
  </sheetData>
  <sheetProtection algorithmName="SHA-512" hashValue="zvSCTkbF8tGjskDofVkRzi8NTJxcT62YXxzcg9M5V+oqkbJ8KcfPySJMePMkGhhoWCxkYikoS3CEKRUER+aPrg==" saltValue="kp/XPQSPg8H95OO/rg9HPg==" spinCount="100000" sheet="1" objects="1" scenarios="1"/>
  <mergeCells count="11">
    <mergeCell ref="A23:I23"/>
    <mergeCell ref="A30:I30"/>
    <mergeCell ref="A15:I15"/>
    <mergeCell ref="A20:I20"/>
    <mergeCell ref="A16:I16"/>
    <mergeCell ref="A3:I3"/>
    <mergeCell ref="A6:I6"/>
    <mergeCell ref="A8:I8"/>
    <mergeCell ref="A1:I1"/>
    <mergeCell ref="A2:I2"/>
    <mergeCell ref="A7:I7"/>
  </mergeCells>
  <hyperlinks>
    <hyperlink ref="I18" r:id="rId1"/>
    <hyperlink ref="I19" r:id="rId2"/>
    <hyperlink ref="I12" r:id="rId3"/>
    <hyperlink ref="I10" r:id="rId4"/>
    <hyperlink ref="I13" r:id="rId5"/>
    <hyperlink ref="A5" r:id="rId6"/>
    <hyperlink ref="I5" r:id="rId7"/>
    <hyperlink ref="I11" r:id="rId8"/>
    <hyperlink ref="I14" r:id="rId9"/>
    <hyperlink ref="A22" r:id="rId10"/>
    <hyperlink ref="A28" r:id="rId11"/>
    <hyperlink ref="A29" r:id="rId12" location=".XlVhbtOWy3A" display="https://nj.pbslearningmedia.org/subjects/preschool/social-and-emotional-development/ - .XlVhbtOWy3A"/>
    <hyperlink ref="A25" r:id="rId13"/>
    <hyperlink ref="A26" r:id="rId14"/>
    <hyperlink ref="A27" r:id="rId15"/>
  </hyperlinks>
  <pageMargins left="0.7" right="0.7" top="0.75" bottom="0.75" header="0.3" footer="0.3"/>
  <pageSetup paperSize="5" scale="89" orientation="landscape" r:id="rId16"/>
  <drawing r:id="rId17"/>
  <tableParts count="3">
    <tablePart r:id="rId18"/>
    <tablePart r:id="rId19"/>
    <tablePart r:id="rId20"/>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9"/>
  <sheetViews>
    <sheetView workbookViewId="0">
      <selection activeCell="B20" sqref="B20"/>
    </sheetView>
  </sheetViews>
  <sheetFormatPr defaultColWidth="0" defaultRowHeight="12.75" zeroHeight="1" x14ac:dyDescent="0.2"/>
  <cols>
    <col min="1" max="1" width="59.140625" style="14" customWidth="1"/>
    <col min="2" max="2" width="21.7109375" customWidth="1"/>
    <col min="3" max="3" width="18" customWidth="1"/>
    <col min="4" max="4" width="6.7109375" bestFit="1" customWidth="1"/>
    <col min="5" max="5" width="27.5703125" customWidth="1"/>
    <col min="6" max="6" width="26.28515625" customWidth="1"/>
    <col min="7" max="7" width="22.7109375" customWidth="1"/>
    <col min="8" max="8" width="17.42578125" customWidth="1"/>
    <col min="9" max="9" width="38.140625" customWidth="1"/>
    <col min="10" max="16383" width="8.7109375" hidden="1"/>
    <col min="16384" max="16384" width="3.140625" hidden="1" customWidth="1"/>
  </cols>
  <sheetData>
    <row r="1" spans="1:9" ht="20.25" thickBot="1" x14ac:dyDescent="0.35">
      <c r="A1" s="80" t="s">
        <v>1170</v>
      </c>
      <c r="B1" s="80"/>
      <c r="C1" s="80"/>
      <c r="D1" s="80"/>
      <c r="E1" s="80"/>
      <c r="F1" s="80"/>
      <c r="G1" s="80"/>
      <c r="H1" s="80"/>
      <c r="I1" s="80"/>
    </row>
    <row r="2" spans="1:9" ht="20.25" customHeight="1" thickTop="1" x14ac:dyDescent="0.2">
      <c r="A2" s="96"/>
      <c r="B2" s="96"/>
      <c r="C2" s="96"/>
      <c r="D2" s="96"/>
      <c r="E2" s="96"/>
      <c r="F2" s="96"/>
      <c r="G2" s="96"/>
      <c r="H2" s="96"/>
      <c r="I2" s="96"/>
    </row>
    <row r="3" spans="1:9" ht="15.75" customHeight="1" x14ac:dyDescent="0.3">
      <c r="A3" s="72" t="s">
        <v>1020</v>
      </c>
      <c r="B3" s="72"/>
      <c r="C3" s="72"/>
      <c r="D3" s="72"/>
      <c r="E3" s="72"/>
      <c r="F3" s="72"/>
      <c r="G3" s="72"/>
      <c r="H3" s="72"/>
      <c r="I3" s="72"/>
    </row>
    <row r="4" spans="1:9" ht="14.25" x14ac:dyDescent="0.2">
      <c r="A4" s="42" t="s">
        <v>1215</v>
      </c>
      <c r="B4" s="30" t="s">
        <v>67</v>
      </c>
      <c r="C4" s="30" t="s">
        <v>0</v>
      </c>
      <c r="D4" s="30" t="s">
        <v>1</v>
      </c>
      <c r="E4" s="30" t="s">
        <v>2</v>
      </c>
      <c r="F4" s="30" t="s">
        <v>148</v>
      </c>
      <c r="G4" s="30" t="s">
        <v>996</v>
      </c>
      <c r="H4" s="30" t="s">
        <v>997</v>
      </c>
      <c r="I4" s="30" t="s">
        <v>61</v>
      </c>
    </row>
    <row r="5" spans="1:9" ht="14.25" x14ac:dyDescent="0.2">
      <c r="A5" s="41" t="s">
        <v>1171</v>
      </c>
      <c r="B5" s="18" t="s">
        <v>1172</v>
      </c>
      <c r="C5" s="18" t="s">
        <v>961</v>
      </c>
      <c r="D5" s="18" t="str">
        <f>"07860"</f>
        <v>07860</v>
      </c>
      <c r="E5" s="19" t="s">
        <v>1041</v>
      </c>
      <c r="F5" s="19" t="s">
        <v>1173</v>
      </c>
      <c r="G5" s="19" t="s">
        <v>1174</v>
      </c>
      <c r="H5" s="19" t="s">
        <v>1175</v>
      </c>
      <c r="I5" s="63"/>
    </row>
    <row r="6" spans="1:9" ht="17.25" customHeight="1" x14ac:dyDescent="0.2">
      <c r="A6" s="73" t="s">
        <v>1115</v>
      </c>
      <c r="B6" s="73"/>
      <c r="C6" s="73"/>
      <c r="D6" s="73"/>
      <c r="E6" s="73"/>
      <c r="F6" s="73"/>
      <c r="G6" s="73"/>
      <c r="H6" s="73"/>
      <c r="I6" s="73"/>
    </row>
    <row r="7" spans="1:9" ht="14.25" x14ac:dyDescent="0.2">
      <c r="A7" s="74"/>
      <c r="B7" s="74"/>
      <c r="C7" s="74"/>
      <c r="D7" s="74"/>
      <c r="E7" s="74"/>
      <c r="F7" s="74"/>
      <c r="G7" s="74"/>
      <c r="H7" s="74"/>
      <c r="I7" s="74"/>
    </row>
    <row r="8" spans="1:9" ht="28.5" customHeight="1" x14ac:dyDescent="0.3">
      <c r="A8" s="90" t="s">
        <v>1037</v>
      </c>
      <c r="B8" s="90"/>
      <c r="C8" s="90"/>
      <c r="D8" s="90"/>
      <c r="E8" s="90"/>
      <c r="F8" s="90"/>
      <c r="G8" s="90"/>
      <c r="H8" s="90"/>
      <c r="I8" s="90"/>
    </row>
    <row r="9" spans="1:9" ht="14.25" x14ac:dyDescent="0.2">
      <c r="A9" s="42" t="s">
        <v>995</v>
      </c>
      <c r="B9" s="30" t="s">
        <v>67</v>
      </c>
      <c r="C9" s="30" t="s">
        <v>0</v>
      </c>
      <c r="D9" s="30" t="s">
        <v>1</v>
      </c>
      <c r="E9" s="30" t="s">
        <v>2</v>
      </c>
      <c r="F9" s="30" t="s">
        <v>148</v>
      </c>
      <c r="G9" s="30" t="s">
        <v>996</v>
      </c>
      <c r="H9" s="30" t="s">
        <v>997</v>
      </c>
      <c r="I9" s="30" t="s">
        <v>61</v>
      </c>
    </row>
    <row r="10" spans="1:9" ht="14.25" x14ac:dyDescent="0.2">
      <c r="A10" s="44" t="s">
        <v>1004</v>
      </c>
      <c r="B10" s="21" t="s">
        <v>1005</v>
      </c>
      <c r="C10" s="21" t="s">
        <v>1006</v>
      </c>
      <c r="D10" s="22" t="str">
        <f>"07930"</f>
        <v>07930</v>
      </c>
      <c r="E10" s="21"/>
      <c r="F10" s="21" t="s">
        <v>1008</v>
      </c>
      <c r="G10" s="21" t="s">
        <v>1009</v>
      </c>
      <c r="H10" s="21" t="s">
        <v>1010</v>
      </c>
      <c r="I10" s="23" t="s">
        <v>1011</v>
      </c>
    </row>
    <row r="11" spans="1:9" ht="14.25" x14ac:dyDescent="0.2">
      <c r="A11" s="44" t="s">
        <v>1022</v>
      </c>
      <c r="B11" s="21" t="s">
        <v>1023</v>
      </c>
      <c r="C11" s="21" t="s">
        <v>1024</v>
      </c>
      <c r="D11" s="22" t="str">
        <f>"08742"</f>
        <v>08742</v>
      </c>
      <c r="E11" s="21"/>
      <c r="F11" s="21" t="s">
        <v>1025</v>
      </c>
      <c r="G11" s="21" t="s">
        <v>1026</v>
      </c>
      <c r="H11" s="21" t="s">
        <v>1027</v>
      </c>
      <c r="I11" s="23" t="s">
        <v>1028</v>
      </c>
    </row>
    <row r="12" spans="1:9" ht="14.25" x14ac:dyDescent="0.2">
      <c r="A12" s="44" t="s">
        <v>1199</v>
      </c>
      <c r="B12" s="21" t="s">
        <v>1203</v>
      </c>
      <c r="C12" s="21" t="s">
        <v>31</v>
      </c>
      <c r="D12" s="22" t="str">
        <f>"08817"</f>
        <v>08817</v>
      </c>
      <c r="E12" s="21"/>
      <c r="F12" s="21" t="s">
        <v>1200</v>
      </c>
      <c r="G12" s="21" t="s">
        <v>1201</v>
      </c>
      <c r="H12" s="21"/>
      <c r="I12" s="23" t="s">
        <v>1202</v>
      </c>
    </row>
    <row r="13" spans="1:9" ht="14.25" x14ac:dyDescent="0.2">
      <c r="A13" s="74"/>
      <c r="B13" s="74"/>
      <c r="C13" s="74"/>
      <c r="D13" s="74"/>
      <c r="E13" s="74"/>
      <c r="F13" s="74"/>
      <c r="G13" s="74"/>
      <c r="H13" s="74"/>
      <c r="I13" s="74"/>
    </row>
    <row r="14" spans="1:9" ht="28.5" customHeight="1" x14ac:dyDescent="0.3">
      <c r="A14" s="90" t="s">
        <v>1018</v>
      </c>
      <c r="B14" s="90"/>
      <c r="C14" s="90"/>
      <c r="D14" s="90"/>
      <c r="E14" s="90"/>
      <c r="F14" s="90"/>
      <c r="G14" s="90"/>
      <c r="H14" s="90"/>
      <c r="I14" s="90"/>
    </row>
    <row r="15" spans="1:9" ht="14.25" x14ac:dyDescent="0.2">
      <c r="A15" s="42" t="s">
        <v>1019</v>
      </c>
      <c r="B15" s="30" t="s">
        <v>67</v>
      </c>
      <c r="C15" s="30" t="s">
        <v>0</v>
      </c>
      <c r="D15" s="35" t="s">
        <v>1</v>
      </c>
      <c r="E15" s="30" t="s">
        <v>2</v>
      </c>
      <c r="F15" s="30" t="s">
        <v>148</v>
      </c>
      <c r="G15" s="30" t="s">
        <v>996</v>
      </c>
      <c r="H15" s="30" t="s">
        <v>997</v>
      </c>
      <c r="I15" s="30" t="s">
        <v>61</v>
      </c>
    </row>
    <row r="16" spans="1:9" ht="14.25" x14ac:dyDescent="0.2">
      <c r="A16" s="45" t="s">
        <v>199</v>
      </c>
      <c r="B16" s="24" t="s">
        <v>341</v>
      </c>
      <c r="C16" s="24" t="s">
        <v>304</v>
      </c>
      <c r="D16" s="27">
        <v>11225</v>
      </c>
      <c r="E16" s="24" t="s">
        <v>84</v>
      </c>
      <c r="F16" s="24" t="s">
        <v>306</v>
      </c>
      <c r="G16" s="24" t="s">
        <v>419</v>
      </c>
      <c r="H16" s="24" t="s">
        <v>305</v>
      </c>
      <c r="I16" s="26" t="s">
        <v>130</v>
      </c>
    </row>
    <row r="17" spans="1:9" ht="14.25" x14ac:dyDescent="0.2">
      <c r="A17" s="45" t="s">
        <v>445</v>
      </c>
      <c r="B17" s="24" t="s">
        <v>783</v>
      </c>
      <c r="C17" s="24" t="s">
        <v>784</v>
      </c>
      <c r="D17" s="25">
        <v>7826</v>
      </c>
      <c r="E17" s="24" t="s">
        <v>123</v>
      </c>
      <c r="F17" s="24" t="s">
        <v>446</v>
      </c>
      <c r="G17" s="24" t="s">
        <v>359</v>
      </c>
      <c r="H17" s="24" t="s">
        <v>447</v>
      </c>
      <c r="I17" s="26" t="s">
        <v>448</v>
      </c>
    </row>
    <row r="18" spans="1:9" ht="14.25" x14ac:dyDescent="0.2">
      <c r="A18" s="45" t="s">
        <v>959</v>
      </c>
      <c r="B18" s="24" t="s">
        <v>960</v>
      </c>
      <c r="C18" s="24" t="s">
        <v>961</v>
      </c>
      <c r="D18" s="25" t="s">
        <v>962</v>
      </c>
      <c r="E18" s="24" t="s">
        <v>261</v>
      </c>
      <c r="F18" s="24" t="s">
        <v>963</v>
      </c>
      <c r="G18" s="24" t="s">
        <v>964</v>
      </c>
      <c r="H18" s="24" t="s">
        <v>965</v>
      </c>
      <c r="I18" s="26" t="s">
        <v>966</v>
      </c>
    </row>
    <row r="19" spans="1:9" ht="14.25" x14ac:dyDescent="0.2">
      <c r="A19" s="74"/>
      <c r="B19" s="74"/>
      <c r="C19" s="74"/>
      <c r="D19" s="74"/>
      <c r="E19" s="74"/>
      <c r="F19" s="74"/>
      <c r="G19" s="74"/>
      <c r="H19" s="74"/>
      <c r="I19" s="74"/>
    </row>
    <row r="20" spans="1:9" ht="35.25" thickBot="1" x14ac:dyDescent="0.35">
      <c r="A20" s="37" t="s">
        <v>1205</v>
      </c>
      <c r="B20" s="21"/>
      <c r="C20" s="21"/>
      <c r="D20" s="21"/>
      <c r="E20" s="21"/>
      <c r="F20" s="21"/>
      <c r="G20" s="21"/>
      <c r="H20" s="21"/>
      <c r="I20" s="21"/>
    </row>
    <row r="21" spans="1:9" ht="15" thickTop="1" x14ac:dyDescent="0.2">
      <c r="A21" s="64" t="s">
        <v>1204</v>
      </c>
      <c r="B21" s="21"/>
      <c r="C21" s="21"/>
      <c r="D21" s="21"/>
      <c r="E21" s="21"/>
      <c r="F21" s="21"/>
      <c r="G21" s="21"/>
      <c r="H21" s="21"/>
      <c r="I21" s="21"/>
    </row>
    <row r="22" spans="1:9" ht="14.25" x14ac:dyDescent="0.2">
      <c r="A22" s="74"/>
      <c r="B22" s="74"/>
      <c r="C22" s="74"/>
      <c r="D22" s="74"/>
      <c r="E22" s="74"/>
      <c r="F22" s="74"/>
      <c r="G22" s="74"/>
      <c r="H22" s="74"/>
      <c r="I22" s="74"/>
    </row>
    <row r="23" spans="1:9" ht="18" thickBot="1" x14ac:dyDescent="0.35">
      <c r="A23" s="37" t="s">
        <v>1207</v>
      </c>
      <c r="B23" s="21"/>
      <c r="C23" s="21"/>
      <c r="D23" s="21"/>
      <c r="E23" s="21"/>
      <c r="F23" s="21"/>
      <c r="G23" s="21"/>
      <c r="H23" s="21"/>
      <c r="I23" s="21"/>
    </row>
    <row r="24" spans="1:9" ht="15" thickTop="1" x14ac:dyDescent="0.2">
      <c r="A24" s="64" t="s">
        <v>1208</v>
      </c>
      <c r="B24" s="21"/>
      <c r="C24" s="21"/>
      <c r="D24" s="21"/>
      <c r="E24" s="21"/>
      <c r="F24" s="21"/>
      <c r="G24" s="21"/>
      <c r="H24" s="21"/>
      <c r="I24" s="21"/>
    </row>
    <row r="25" spans="1:9" ht="14.25" x14ac:dyDescent="0.2">
      <c r="A25" s="64" t="s">
        <v>1211</v>
      </c>
      <c r="B25" s="21"/>
      <c r="C25" s="21"/>
      <c r="D25" s="21"/>
      <c r="E25" s="21"/>
      <c r="F25" s="21"/>
      <c r="G25" s="21"/>
      <c r="H25" s="21"/>
      <c r="I25" s="21"/>
    </row>
    <row r="26" spans="1:9" ht="14.25" x14ac:dyDescent="0.2">
      <c r="A26" s="64" t="s">
        <v>1209</v>
      </c>
      <c r="B26" s="21"/>
      <c r="C26" s="21"/>
      <c r="D26" s="21"/>
      <c r="E26" s="21"/>
      <c r="F26" s="21"/>
      <c r="G26" s="21"/>
      <c r="H26" s="21"/>
      <c r="I26" s="21"/>
    </row>
    <row r="27" spans="1:9" ht="28.5" x14ac:dyDescent="0.2">
      <c r="A27" s="64" t="s">
        <v>1212</v>
      </c>
      <c r="B27" s="21"/>
      <c r="C27" s="21"/>
      <c r="D27" s="21"/>
      <c r="E27" s="21"/>
      <c r="F27" s="21"/>
      <c r="G27" s="21"/>
      <c r="H27" s="21"/>
      <c r="I27" s="21"/>
    </row>
    <row r="28" spans="1:9" ht="14.25" x14ac:dyDescent="0.2">
      <c r="A28" s="64" t="s">
        <v>1210</v>
      </c>
      <c r="B28" s="21"/>
      <c r="C28" s="21"/>
      <c r="D28" s="21"/>
      <c r="E28" s="21"/>
      <c r="F28" s="21"/>
      <c r="G28" s="21"/>
      <c r="H28" s="21"/>
      <c r="I28" s="21"/>
    </row>
    <row r="29" spans="1:9" x14ac:dyDescent="0.2">
      <c r="A29" s="76" t="s">
        <v>1214</v>
      </c>
      <c r="B29" s="76"/>
      <c r="C29" s="76"/>
      <c r="D29" s="76"/>
      <c r="E29" s="76"/>
      <c r="F29" s="76"/>
      <c r="G29" s="76"/>
      <c r="H29" s="76"/>
      <c r="I29" s="76"/>
    </row>
  </sheetData>
  <sheetProtection algorithmName="SHA-512" hashValue="zDTxlO4qYekj3G+ajEbp0iKZ87b6n+5IThrbdqi6vgzNcAh3QCcXSt3zLHHFwKg21zT4FYdaQwT8WhCt5aP+2w==" saltValue="m4nxl9XkIetnIbQHI57VfA==" spinCount="100000" sheet="1" objects="1" scenarios="1"/>
  <mergeCells count="11">
    <mergeCell ref="A29:I29"/>
    <mergeCell ref="A14:I14"/>
    <mergeCell ref="A8:I8"/>
    <mergeCell ref="A2:I2"/>
    <mergeCell ref="A7:I7"/>
    <mergeCell ref="A3:I3"/>
    <mergeCell ref="A1:I1"/>
    <mergeCell ref="A6:I6"/>
    <mergeCell ref="A13:I13"/>
    <mergeCell ref="A19:I19"/>
    <mergeCell ref="A22:I22"/>
  </mergeCells>
  <hyperlinks>
    <hyperlink ref="I16" r:id="rId1"/>
    <hyperlink ref="I17" r:id="rId2"/>
    <hyperlink ref="I18" r:id="rId3"/>
    <hyperlink ref="I10" r:id="rId4"/>
    <hyperlink ref="I11" r:id="rId5"/>
    <hyperlink ref="A5" r:id="rId6"/>
    <hyperlink ref="I12" r:id="rId7"/>
    <hyperlink ref="A21" r:id="rId8"/>
    <hyperlink ref="A27" r:id="rId9"/>
    <hyperlink ref="A28" r:id="rId10" location=".XlVhbtOWy3A" display="https://nj.pbslearningmedia.org/subjects/preschool/social-and-emotional-development/ - .XlVhbtOWy3A"/>
    <hyperlink ref="A24" r:id="rId11"/>
    <hyperlink ref="A25" r:id="rId12"/>
    <hyperlink ref="A26" r:id="rId13"/>
  </hyperlinks>
  <pageMargins left="0.7" right="0.7" top="0.75" bottom="0.75" header="0.3" footer="0.3"/>
  <pageSetup paperSize="5" scale="89" orientation="landscape" r:id="rId14"/>
  <drawing r:id="rId15"/>
  <tableParts count="3">
    <tablePart r:id="rId16"/>
    <tablePart r:id="rId17"/>
    <tablePart r:id="rId18"/>
  </tablePar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topLeftCell="A5" workbookViewId="0">
      <selection activeCell="A16" sqref="A16:I26"/>
    </sheetView>
  </sheetViews>
  <sheetFormatPr defaultColWidth="0" defaultRowHeight="12.75" zeroHeight="1" x14ac:dyDescent="0.2"/>
  <cols>
    <col min="1" max="1" width="58.5703125" style="14" customWidth="1"/>
    <col min="2" max="2" width="28.5703125" customWidth="1"/>
    <col min="3" max="3" width="19.7109375" customWidth="1"/>
    <col min="4" max="4" width="9.28515625" customWidth="1"/>
    <col min="5" max="5" width="24.5703125" bestFit="1" customWidth="1"/>
    <col min="6" max="6" width="24.7109375" customWidth="1"/>
    <col min="7" max="7" width="22.7109375" customWidth="1"/>
    <col min="8" max="8" width="15.28515625" customWidth="1"/>
    <col min="9" max="9" width="39.28515625" customWidth="1"/>
    <col min="10" max="16384" width="9.140625" hidden="1"/>
  </cols>
  <sheetData>
    <row r="1" spans="1:9" ht="20.25" thickBot="1" x14ac:dyDescent="0.35">
      <c r="A1" s="95" t="s">
        <v>1176</v>
      </c>
      <c r="B1" s="95"/>
      <c r="C1" s="95"/>
      <c r="D1" s="95"/>
      <c r="E1" s="95"/>
      <c r="F1" s="95"/>
      <c r="G1" s="95"/>
      <c r="H1" s="95"/>
      <c r="I1" s="95"/>
    </row>
    <row r="2" spans="1:9" ht="16.5" customHeight="1" thickTop="1" x14ac:dyDescent="0.2">
      <c r="A2" s="96"/>
      <c r="B2" s="96"/>
      <c r="C2" s="96"/>
      <c r="D2" s="96"/>
      <c r="E2" s="96"/>
      <c r="F2" s="96"/>
      <c r="G2" s="96"/>
      <c r="H2" s="96"/>
      <c r="I2" s="96"/>
    </row>
    <row r="3" spans="1:9" ht="20.25" customHeight="1" x14ac:dyDescent="0.3">
      <c r="A3" s="90" t="s">
        <v>1020</v>
      </c>
      <c r="B3" s="90"/>
      <c r="C3" s="90"/>
      <c r="D3" s="90"/>
      <c r="E3" s="90"/>
      <c r="F3" s="90"/>
      <c r="G3" s="90"/>
      <c r="H3" s="90"/>
      <c r="I3" s="90"/>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1177</v>
      </c>
      <c r="B5" s="18" t="s">
        <v>1178</v>
      </c>
      <c r="C5" s="18" t="s">
        <v>1179</v>
      </c>
      <c r="D5" s="18" t="str">
        <f>"07090"</f>
        <v>07090</v>
      </c>
      <c r="E5" s="19" t="s">
        <v>1041</v>
      </c>
      <c r="F5" s="19" t="s">
        <v>1180</v>
      </c>
      <c r="G5" s="19" t="s">
        <v>1181</v>
      </c>
      <c r="H5" s="19" t="s">
        <v>1182</v>
      </c>
      <c r="I5" s="20" t="s">
        <v>1183</v>
      </c>
    </row>
    <row r="6" spans="1:9" ht="26.2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1199</v>
      </c>
      <c r="B13" s="21" t="s">
        <v>1203</v>
      </c>
      <c r="C13" s="21" t="s">
        <v>31</v>
      </c>
      <c r="D13" s="22" t="str">
        <f>"08817"</f>
        <v>08817</v>
      </c>
      <c r="E13" s="21"/>
      <c r="F13" s="21" t="s">
        <v>1200</v>
      </c>
      <c r="G13" s="21" t="s">
        <v>1201</v>
      </c>
      <c r="H13" s="21"/>
      <c r="I13" s="23" t="s">
        <v>1202</v>
      </c>
    </row>
    <row r="14" spans="1:9" ht="14.25" x14ac:dyDescent="0.2">
      <c r="A14" s="84"/>
      <c r="B14" s="84"/>
      <c r="C14" s="84"/>
      <c r="D14" s="84"/>
      <c r="E14" s="84"/>
      <c r="F14" s="84"/>
      <c r="G14" s="84"/>
      <c r="H14" s="84"/>
      <c r="I14" s="84"/>
    </row>
    <row r="15" spans="1:9" ht="30" customHeight="1" x14ac:dyDescent="0.3">
      <c r="A15" s="90" t="s">
        <v>1018</v>
      </c>
      <c r="B15" s="90"/>
      <c r="C15" s="90"/>
      <c r="D15" s="90"/>
      <c r="E15" s="90"/>
      <c r="F15" s="90"/>
      <c r="G15" s="90"/>
      <c r="H15" s="90"/>
      <c r="I15" s="90"/>
    </row>
    <row r="16" spans="1:9" s="5" customFormat="1" ht="14.25" x14ac:dyDescent="0.2">
      <c r="A16" s="42" t="s">
        <v>1019</v>
      </c>
      <c r="B16" s="30" t="s">
        <v>67</v>
      </c>
      <c r="C16" s="30" t="s">
        <v>0</v>
      </c>
      <c r="D16" s="35" t="s">
        <v>1</v>
      </c>
      <c r="E16" s="30" t="s">
        <v>2</v>
      </c>
      <c r="F16" s="30" t="s">
        <v>148</v>
      </c>
      <c r="G16" s="30" t="s">
        <v>996</v>
      </c>
      <c r="H16" s="30" t="s">
        <v>997</v>
      </c>
      <c r="I16" s="30" t="s">
        <v>61</v>
      </c>
    </row>
    <row r="17" spans="1:9" ht="14.25" x14ac:dyDescent="0.2">
      <c r="A17" s="45" t="s">
        <v>919</v>
      </c>
      <c r="B17" s="24" t="s">
        <v>400</v>
      </c>
      <c r="C17" s="24" t="s">
        <v>39</v>
      </c>
      <c r="D17" s="25">
        <v>7201</v>
      </c>
      <c r="E17" s="24" t="s">
        <v>933</v>
      </c>
      <c r="F17" s="65" t="s">
        <v>915</v>
      </c>
      <c r="G17" s="66" t="s">
        <v>916</v>
      </c>
      <c r="H17" s="66" t="s">
        <v>917</v>
      </c>
      <c r="I17" s="26" t="s">
        <v>918</v>
      </c>
    </row>
    <row r="18" spans="1:9" ht="14.25" x14ac:dyDescent="0.2">
      <c r="A18" s="45" t="s">
        <v>439</v>
      </c>
      <c r="B18" s="24" t="s">
        <v>178</v>
      </c>
      <c r="C18" s="24" t="s">
        <v>40</v>
      </c>
      <c r="D18" s="25">
        <v>7205</v>
      </c>
      <c r="E18" s="24" t="s">
        <v>3</v>
      </c>
      <c r="F18" s="24" t="s">
        <v>809</v>
      </c>
      <c r="G18" s="24" t="s">
        <v>440</v>
      </c>
      <c r="H18" s="24" t="s">
        <v>179</v>
      </c>
      <c r="I18" s="26" t="s">
        <v>810</v>
      </c>
    </row>
    <row r="19" spans="1:9" ht="14.25" x14ac:dyDescent="0.2">
      <c r="A19" s="45" t="s">
        <v>64</v>
      </c>
      <c r="B19" s="24" t="s">
        <v>683</v>
      </c>
      <c r="C19" s="24" t="s">
        <v>47</v>
      </c>
      <c r="D19" s="25">
        <v>7063</v>
      </c>
      <c r="E19" s="24" t="s">
        <v>704</v>
      </c>
      <c r="F19" s="24" t="s">
        <v>817</v>
      </c>
      <c r="G19" s="24" t="s">
        <v>225</v>
      </c>
      <c r="H19" s="24" t="s">
        <v>818</v>
      </c>
      <c r="I19" s="26" t="s">
        <v>819</v>
      </c>
    </row>
    <row r="20" spans="1:9" ht="14.25" x14ac:dyDescent="0.2">
      <c r="A20" s="45" t="s">
        <v>253</v>
      </c>
      <c r="B20" s="24" t="s">
        <v>255</v>
      </c>
      <c r="C20" s="24" t="s">
        <v>94</v>
      </c>
      <c r="D20" s="25">
        <v>7065</v>
      </c>
      <c r="E20" s="24" t="s">
        <v>254</v>
      </c>
      <c r="F20" s="24" t="s">
        <v>256</v>
      </c>
      <c r="G20" s="24" t="s">
        <v>776</v>
      </c>
      <c r="H20" s="24" t="s">
        <v>257</v>
      </c>
      <c r="I20" s="26" t="s">
        <v>405</v>
      </c>
    </row>
    <row r="21" spans="1:9" ht="14.25" x14ac:dyDescent="0.2">
      <c r="A21" s="45" t="s">
        <v>200</v>
      </c>
      <c r="B21" s="24" t="s">
        <v>141</v>
      </c>
      <c r="C21" s="24" t="s">
        <v>94</v>
      </c>
      <c r="D21" s="25">
        <v>7065</v>
      </c>
      <c r="E21" s="24" t="s">
        <v>370</v>
      </c>
      <c r="F21" s="24" t="s">
        <v>369</v>
      </c>
      <c r="G21" s="24" t="s">
        <v>779</v>
      </c>
      <c r="H21" s="24" t="s">
        <v>122</v>
      </c>
      <c r="I21" s="26" t="s">
        <v>428</v>
      </c>
    </row>
    <row r="22" spans="1:9" ht="14.25" x14ac:dyDescent="0.2">
      <c r="A22" s="45" t="s">
        <v>173</v>
      </c>
      <c r="B22" s="24" t="s">
        <v>134</v>
      </c>
      <c r="C22" s="24" t="s">
        <v>342</v>
      </c>
      <c r="D22" s="25">
        <v>7203</v>
      </c>
      <c r="E22" s="24" t="s">
        <v>135</v>
      </c>
      <c r="F22" s="24" t="s">
        <v>236</v>
      </c>
      <c r="G22" s="24" t="s">
        <v>729</v>
      </c>
      <c r="H22" s="24" t="s">
        <v>237</v>
      </c>
      <c r="I22" s="26" t="s">
        <v>307</v>
      </c>
    </row>
    <row r="23" spans="1:9" ht="14.25" x14ac:dyDescent="0.2">
      <c r="A23" s="45" t="s">
        <v>477</v>
      </c>
      <c r="B23" s="24" t="s">
        <v>295</v>
      </c>
      <c r="C23" s="24" t="s">
        <v>40</v>
      </c>
      <c r="D23" s="25">
        <v>7205</v>
      </c>
      <c r="E23" s="24" t="s">
        <v>685</v>
      </c>
      <c r="F23" s="24" t="s">
        <v>686</v>
      </c>
      <c r="G23" s="24" t="s">
        <v>578</v>
      </c>
      <c r="H23" s="24" t="s">
        <v>687</v>
      </c>
      <c r="I23" s="26" t="s">
        <v>688</v>
      </c>
    </row>
    <row r="24" spans="1:9" ht="14.25" x14ac:dyDescent="0.2">
      <c r="A24" s="45" t="s">
        <v>333</v>
      </c>
      <c r="B24" s="24" t="s">
        <v>604</v>
      </c>
      <c r="C24" s="24" t="s">
        <v>39</v>
      </c>
      <c r="D24" s="25">
        <v>7207</v>
      </c>
      <c r="E24" s="24" t="s">
        <v>266</v>
      </c>
      <c r="F24" s="24" t="s">
        <v>365</v>
      </c>
      <c r="G24" s="24" t="s">
        <v>334</v>
      </c>
      <c r="H24" s="24" t="s">
        <v>612</v>
      </c>
      <c r="I24" s="26" t="s">
        <v>412</v>
      </c>
    </row>
    <row r="25" spans="1:9" ht="14.25" x14ac:dyDescent="0.2">
      <c r="A25" s="46" t="s">
        <v>719</v>
      </c>
      <c r="B25" s="28" t="s">
        <v>720</v>
      </c>
      <c r="C25" s="28" t="s">
        <v>342</v>
      </c>
      <c r="D25" s="29" t="s">
        <v>721</v>
      </c>
      <c r="E25" s="28" t="s">
        <v>169</v>
      </c>
      <c r="F25" s="28" t="s">
        <v>722</v>
      </c>
      <c r="G25" s="28" t="s">
        <v>723</v>
      </c>
      <c r="H25" s="28" t="s">
        <v>724</v>
      </c>
      <c r="I25" s="26" t="s">
        <v>923</v>
      </c>
    </row>
    <row r="26" spans="1:9" ht="14.25" x14ac:dyDescent="0.2">
      <c r="A26" s="46" t="s">
        <v>193</v>
      </c>
      <c r="B26" s="28" t="s">
        <v>988</v>
      </c>
      <c r="C26" s="28" t="s">
        <v>39</v>
      </c>
      <c r="D26" s="29">
        <v>7201</v>
      </c>
      <c r="E26" s="28" t="s">
        <v>370</v>
      </c>
      <c r="F26" s="28" t="s">
        <v>989</v>
      </c>
      <c r="G26" s="28" t="s">
        <v>990</v>
      </c>
      <c r="H26" s="28" t="s">
        <v>991</v>
      </c>
      <c r="I26" s="26" t="s">
        <v>992</v>
      </c>
    </row>
    <row r="27" spans="1:9" ht="14.25" x14ac:dyDescent="0.2">
      <c r="A27" s="84"/>
      <c r="B27" s="84"/>
      <c r="C27" s="84"/>
      <c r="D27" s="84"/>
      <c r="E27" s="84"/>
      <c r="F27" s="84"/>
      <c r="G27" s="84"/>
      <c r="H27" s="84"/>
      <c r="I27" s="84"/>
    </row>
    <row r="28" spans="1:9" ht="35.25" thickBot="1" x14ac:dyDescent="0.35">
      <c r="A28" s="37" t="s">
        <v>1205</v>
      </c>
      <c r="B28" s="21"/>
      <c r="C28" s="21"/>
      <c r="D28" s="21"/>
      <c r="E28" s="21"/>
      <c r="F28" s="21"/>
      <c r="G28" s="21"/>
      <c r="H28" s="21"/>
      <c r="I28" s="21"/>
    </row>
    <row r="29" spans="1:9" ht="15" thickTop="1" x14ac:dyDescent="0.2">
      <c r="A29" s="36" t="s">
        <v>1204</v>
      </c>
      <c r="B29" s="21"/>
      <c r="C29" s="21"/>
      <c r="D29" s="21"/>
      <c r="E29" s="21"/>
      <c r="F29" s="21"/>
      <c r="G29" s="21"/>
      <c r="H29" s="21"/>
      <c r="I29" s="21"/>
    </row>
    <row r="30" spans="1:9" ht="14.25" x14ac:dyDescent="0.2">
      <c r="A30" s="84"/>
      <c r="B30" s="84"/>
      <c r="C30" s="84"/>
      <c r="D30" s="84"/>
      <c r="E30" s="84"/>
      <c r="F30" s="84"/>
      <c r="G30" s="84"/>
      <c r="H30" s="84"/>
      <c r="I30" s="84"/>
    </row>
    <row r="31" spans="1:9" ht="18" thickBot="1" x14ac:dyDescent="0.35">
      <c r="A31" s="37" t="s">
        <v>1207</v>
      </c>
      <c r="B31" s="21"/>
      <c r="C31" s="21"/>
      <c r="D31" s="21"/>
      <c r="E31" s="21"/>
      <c r="F31" s="21"/>
      <c r="G31" s="21"/>
      <c r="H31" s="21"/>
      <c r="I31" s="21"/>
    </row>
    <row r="32" spans="1:9" ht="15" thickTop="1" x14ac:dyDescent="0.2">
      <c r="A32" s="36" t="s">
        <v>1208</v>
      </c>
      <c r="B32" s="21"/>
      <c r="C32" s="21"/>
      <c r="D32" s="21"/>
      <c r="E32" s="21"/>
      <c r="F32" s="21"/>
      <c r="G32" s="21"/>
      <c r="H32" s="21"/>
      <c r="I32" s="21"/>
    </row>
    <row r="33" spans="1:9" ht="14.25" x14ac:dyDescent="0.2">
      <c r="A33" s="36" t="s">
        <v>1211</v>
      </c>
      <c r="B33" s="21"/>
      <c r="C33" s="21"/>
      <c r="D33" s="21"/>
      <c r="E33" s="21"/>
      <c r="F33" s="21"/>
      <c r="G33" s="21"/>
      <c r="H33" s="21"/>
      <c r="I33" s="21"/>
    </row>
    <row r="34" spans="1:9" ht="14.25" x14ac:dyDescent="0.2">
      <c r="A34" s="36" t="s">
        <v>1209</v>
      </c>
      <c r="B34" s="21"/>
      <c r="C34" s="21"/>
      <c r="D34" s="21"/>
      <c r="E34" s="21"/>
      <c r="F34" s="21"/>
      <c r="G34" s="21"/>
      <c r="H34" s="21"/>
      <c r="I34" s="21"/>
    </row>
    <row r="35" spans="1:9" ht="28.5" x14ac:dyDescent="0.2">
      <c r="A35" s="36" t="s">
        <v>1212</v>
      </c>
      <c r="B35" s="21"/>
      <c r="C35" s="21"/>
      <c r="D35" s="21"/>
      <c r="E35" s="21"/>
      <c r="F35" s="21"/>
      <c r="G35" s="21"/>
      <c r="H35" s="21"/>
      <c r="I35" s="21"/>
    </row>
    <row r="36" spans="1:9" x14ac:dyDescent="0.2">
      <c r="A36" s="51" t="s">
        <v>1210</v>
      </c>
    </row>
    <row r="37" spans="1:9" x14ac:dyDescent="0.2">
      <c r="A37" s="78" t="s">
        <v>1214</v>
      </c>
      <c r="B37" s="78"/>
      <c r="C37" s="78"/>
      <c r="D37" s="78"/>
      <c r="E37" s="78"/>
      <c r="F37" s="78"/>
      <c r="G37" s="78"/>
      <c r="H37" s="78"/>
      <c r="I37" s="78"/>
    </row>
  </sheetData>
  <sheetProtection algorithmName="SHA-512" hashValue="/nLvDKcpmpYnVSG2QDSMOCyuxdzgZDEOBXvxcfnmrdK8e1FKedYZUfj7PsFQocLBRxtRfDvVpLsYeAuCVsovpw==" saltValue="KT5VLu18wpCNsXN4Chdhaw==" spinCount="100000" sheet="1" objects="1" scenarios="1"/>
  <mergeCells count="11">
    <mergeCell ref="A15:I15"/>
    <mergeCell ref="A37:I37"/>
    <mergeCell ref="A30:I30"/>
    <mergeCell ref="A27:I27"/>
    <mergeCell ref="A6:I6"/>
    <mergeCell ref="A14:I14"/>
    <mergeCell ref="A1:I1"/>
    <mergeCell ref="A2:I2"/>
    <mergeCell ref="A3:I3"/>
    <mergeCell ref="A8:I8"/>
    <mergeCell ref="A7:I7"/>
  </mergeCells>
  <hyperlinks>
    <hyperlink ref="I22" r:id="rId1"/>
    <hyperlink ref="I21" r:id="rId2"/>
    <hyperlink ref="I20" r:id="rId3"/>
    <hyperlink ref="I18" r:id="rId4"/>
    <hyperlink ref="I23" r:id="rId5"/>
    <hyperlink ref="I24" r:id="rId6"/>
    <hyperlink ref="I19" r:id="rId7"/>
    <hyperlink ref="I25" r:id="rId8"/>
    <hyperlink ref="I26" r:id="rId9"/>
    <hyperlink ref="I12" r:id="rId10"/>
    <hyperlink ref="I10" r:id="rId11"/>
    <hyperlink ref="A5" r:id="rId12"/>
    <hyperlink ref="I5" r:id="rId13"/>
    <hyperlink ref="I11" r:id="rId14"/>
    <hyperlink ref="I17" r:id="rId15"/>
    <hyperlink ref="I13" r:id="rId16"/>
    <hyperlink ref="A29" r:id="rId17"/>
    <hyperlink ref="A35" r:id="rId18"/>
    <hyperlink ref="A36" r:id="rId19" location=".XlVhbtOWy3A" display="https://nj.pbslearningmedia.org/subjects/preschool/social-and-emotional-development/ - .XlVhbtOWy3A"/>
    <hyperlink ref="A32" r:id="rId20"/>
    <hyperlink ref="A33" r:id="rId21"/>
    <hyperlink ref="A34" r:id="rId22"/>
  </hyperlinks>
  <pageMargins left="0.7" right="0.7" top="0.75" bottom="0.75" header="0.3" footer="0.3"/>
  <pageSetup paperSize="5" scale="83" orientation="landscape" r:id="rId23"/>
  <drawing r:id="rId24"/>
  <legacyDrawing r:id="rId25"/>
  <tableParts count="3">
    <tablePart r:id="rId26"/>
    <tablePart r:id="rId27"/>
    <tablePart r:id="rId28"/>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selection sqref="A1:I1"/>
    </sheetView>
  </sheetViews>
  <sheetFormatPr defaultColWidth="0" defaultRowHeight="12.75" zeroHeight="1" x14ac:dyDescent="0.2"/>
  <cols>
    <col min="1" max="1" width="64.42578125" style="14" customWidth="1"/>
    <col min="2" max="2" width="24.28515625" customWidth="1"/>
    <col min="3" max="3" width="13.85546875" customWidth="1"/>
    <col min="4" max="4" width="10.5703125" customWidth="1"/>
    <col min="5" max="5" width="24.28515625" customWidth="1"/>
    <col min="6" max="6" width="19.28515625" customWidth="1"/>
    <col min="7" max="7" width="22.7109375" customWidth="1"/>
    <col min="8" max="8" width="19" customWidth="1"/>
    <col min="9" max="9" width="36.85546875" customWidth="1"/>
    <col min="10" max="16384" width="8.7109375" hidden="1"/>
  </cols>
  <sheetData>
    <row r="1" spans="1:9" ht="20.25" thickBot="1" x14ac:dyDescent="0.35">
      <c r="A1" s="95" t="s">
        <v>1184</v>
      </c>
      <c r="B1" s="95"/>
      <c r="C1" s="95"/>
      <c r="D1" s="95"/>
      <c r="E1" s="95"/>
      <c r="F1" s="95"/>
      <c r="G1" s="95"/>
      <c r="H1" s="95"/>
      <c r="I1" s="95"/>
    </row>
    <row r="2" spans="1:9" ht="17.25" customHeight="1" thickTop="1" x14ac:dyDescent="0.2">
      <c r="A2" s="96"/>
      <c r="B2" s="96"/>
      <c r="C2" s="96"/>
      <c r="D2" s="96"/>
      <c r="E2" s="96"/>
      <c r="F2" s="96"/>
      <c r="G2" s="96"/>
      <c r="H2" s="96"/>
      <c r="I2" s="96"/>
    </row>
    <row r="3" spans="1:9" ht="20.25" customHeight="1" x14ac:dyDescent="0.3">
      <c r="A3" s="90" t="s">
        <v>1020</v>
      </c>
      <c r="B3" s="90"/>
      <c r="C3" s="90"/>
      <c r="D3" s="90"/>
      <c r="E3" s="90"/>
      <c r="F3" s="90"/>
      <c r="G3" s="90"/>
      <c r="H3" s="90"/>
      <c r="I3" s="90"/>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1185</v>
      </c>
      <c r="B5" s="18" t="s">
        <v>1186</v>
      </c>
      <c r="C5" s="18" t="s">
        <v>1187</v>
      </c>
      <c r="D5" s="18" t="str">
        <f>"07882"</f>
        <v>07882</v>
      </c>
      <c r="E5" s="19" t="s">
        <v>1041</v>
      </c>
      <c r="F5" s="19" t="s">
        <v>1188</v>
      </c>
      <c r="G5" s="19" t="s">
        <v>1189</v>
      </c>
      <c r="H5" s="19" t="s">
        <v>1063</v>
      </c>
      <c r="I5" s="20" t="s">
        <v>1190</v>
      </c>
    </row>
    <row r="6" spans="1:9" ht="40.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30"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ht="14.25" x14ac:dyDescent="0.2">
      <c r="A10" s="44" t="s">
        <v>1004</v>
      </c>
      <c r="B10" s="21" t="s">
        <v>1005</v>
      </c>
      <c r="C10" s="21" t="s">
        <v>1006</v>
      </c>
      <c r="D10" s="22" t="str">
        <f>"07930"</f>
        <v>07930</v>
      </c>
      <c r="E10" s="21"/>
      <c r="F10" s="21" t="s">
        <v>1008</v>
      </c>
      <c r="G10" s="21" t="s">
        <v>1009</v>
      </c>
      <c r="H10" s="21" t="s">
        <v>1010</v>
      </c>
      <c r="I10" s="23" t="s">
        <v>1011</v>
      </c>
    </row>
    <row r="11" spans="1:9" ht="14.25" x14ac:dyDescent="0.2">
      <c r="A11" s="44" t="s">
        <v>1022</v>
      </c>
      <c r="B11" s="21" t="s">
        <v>1023</v>
      </c>
      <c r="C11" s="21" t="s">
        <v>1024</v>
      </c>
      <c r="D11" s="22" t="str">
        <f>"08742"</f>
        <v>08742</v>
      </c>
      <c r="E11" s="21"/>
      <c r="F11" s="21" t="s">
        <v>1025</v>
      </c>
      <c r="G11" s="21" t="s">
        <v>1026</v>
      </c>
      <c r="H11" s="21" t="s">
        <v>1027</v>
      </c>
      <c r="I11" s="23" t="s">
        <v>1028</v>
      </c>
    </row>
    <row r="12" spans="1:9" ht="14.25" x14ac:dyDescent="0.2">
      <c r="A12" s="44" t="s">
        <v>1199</v>
      </c>
      <c r="B12" s="21" t="s">
        <v>1203</v>
      </c>
      <c r="C12" s="21" t="s">
        <v>31</v>
      </c>
      <c r="D12" s="22" t="str">
        <f>"08817"</f>
        <v>08817</v>
      </c>
      <c r="E12" s="21"/>
      <c r="F12" s="21" t="s">
        <v>1200</v>
      </c>
      <c r="G12" s="21" t="s">
        <v>1201</v>
      </c>
      <c r="H12" s="21"/>
      <c r="I12" s="23" t="s">
        <v>1202</v>
      </c>
    </row>
    <row r="13" spans="1:9" ht="14.25" x14ac:dyDescent="0.2">
      <c r="A13" s="84"/>
      <c r="B13" s="84"/>
      <c r="C13" s="84"/>
      <c r="D13" s="84"/>
      <c r="E13" s="84"/>
      <c r="F13" s="84"/>
      <c r="G13" s="84"/>
      <c r="H13" s="84"/>
      <c r="I13" s="84"/>
    </row>
    <row r="14" spans="1:9" ht="30" customHeight="1" x14ac:dyDescent="0.3">
      <c r="A14" s="90" t="s">
        <v>1018</v>
      </c>
      <c r="B14" s="90"/>
      <c r="C14" s="90"/>
      <c r="D14" s="90"/>
      <c r="E14" s="90"/>
      <c r="F14" s="90"/>
      <c r="G14" s="90"/>
      <c r="H14" s="90"/>
      <c r="I14" s="90"/>
    </row>
    <row r="15" spans="1:9" s="5" customFormat="1" ht="14.25" x14ac:dyDescent="0.2">
      <c r="A15" s="42" t="s">
        <v>1019</v>
      </c>
      <c r="B15" s="30" t="s">
        <v>67</v>
      </c>
      <c r="C15" s="30" t="s">
        <v>0</v>
      </c>
      <c r="D15" s="35" t="s">
        <v>1</v>
      </c>
      <c r="E15" s="30" t="s">
        <v>2</v>
      </c>
      <c r="F15" s="30" t="s">
        <v>148</v>
      </c>
      <c r="G15" s="30" t="s">
        <v>996</v>
      </c>
      <c r="H15" s="30" t="s">
        <v>997</v>
      </c>
      <c r="I15" s="30" t="s">
        <v>61</v>
      </c>
    </row>
    <row r="16" spans="1:9" ht="14.25" x14ac:dyDescent="0.2">
      <c r="A16" s="69" t="s">
        <v>201</v>
      </c>
      <c r="B16" s="67" t="s">
        <v>116</v>
      </c>
      <c r="C16" s="67" t="s">
        <v>117</v>
      </c>
      <c r="D16" s="27">
        <v>8865</v>
      </c>
      <c r="E16" s="67" t="s">
        <v>202</v>
      </c>
      <c r="F16" s="67" t="s">
        <v>175</v>
      </c>
      <c r="G16" s="67" t="s">
        <v>725</v>
      </c>
      <c r="H16" s="67" t="s">
        <v>726</v>
      </c>
      <c r="I16" s="26" t="s">
        <v>176</v>
      </c>
    </row>
    <row r="17" spans="1:9" ht="14.25" x14ac:dyDescent="0.2">
      <c r="A17" s="70" t="s">
        <v>633</v>
      </c>
      <c r="B17" s="68" t="s">
        <v>634</v>
      </c>
      <c r="C17" s="68" t="s">
        <v>635</v>
      </c>
      <c r="D17" s="48">
        <v>7825</v>
      </c>
      <c r="E17" s="68" t="s">
        <v>636</v>
      </c>
      <c r="F17" s="68" t="s">
        <v>637</v>
      </c>
      <c r="G17" s="68" t="s">
        <v>638</v>
      </c>
      <c r="H17" s="68" t="s">
        <v>639</v>
      </c>
      <c r="I17" s="26" t="s">
        <v>640</v>
      </c>
    </row>
    <row r="18" spans="1:9" ht="14.25" x14ac:dyDescent="0.2">
      <c r="A18" s="84"/>
      <c r="B18" s="84"/>
      <c r="C18" s="84"/>
      <c r="D18" s="84"/>
      <c r="E18" s="84"/>
      <c r="F18" s="84"/>
      <c r="G18" s="84"/>
      <c r="H18" s="84"/>
      <c r="I18" s="84"/>
    </row>
    <row r="19" spans="1:9" ht="35.25" thickBot="1" x14ac:dyDescent="0.35">
      <c r="A19" s="37" t="s">
        <v>1205</v>
      </c>
      <c r="B19" s="21"/>
      <c r="C19" s="21"/>
      <c r="D19" s="21"/>
      <c r="E19" s="21"/>
      <c r="F19" s="21"/>
      <c r="G19" s="21"/>
      <c r="H19" s="21"/>
      <c r="I19" s="21"/>
    </row>
    <row r="20" spans="1:9" ht="15" thickTop="1" x14ac:dyDescent="0.2">
      <c r="A20" s="36" t="s">
        <v>1204</v>
      </c>
      <c r="B20" s="21"/>
      <c r="C20" s="21"/>
      <c r="D20" s="21"/>
      <c r="E20" s="21"/>
      <c r="F20" s="21"/>
      <c r="G20" s="21"/>
      <c r="H20" s="21"/>
      <c r="I20" s="21"/>
    </row>
    <row r="21" spans="1:9" ht="14.25" x14ac:dyDescent="0.2">
      <c r="A21" s="84"/>
      <c r="B21" s="84"/>
      <c r="C21" s="84"/>
      <c r="D21" s="84"/>
      <c r="E21" s="84"/>
      <c r="F21" s="84"/>
      <c r="G21" s="84"/>
      <c r="H21" s="84"/>
      <c r="I21" s="84"/>
    </row>
    <row r="22" spans="1:9" ht="18" thickBot="1" x14ac:dyDescent="0.35">
      <c r="A22" s="37" t="s">
        <v>1207</v>
      </c>
      <c r="B22" s="21"/>
      <c r="C22" s="21"/>
      <c r="D22" s="21"/>
      <c r="E22" s="21"/>
      <c r="F22" s="21"/>
      <c r="G22" s="21"/>
      <c r="H22" s="21"/>
      <c r="I22" s="21"/>
    </row>
    <row r="23" spans="1:9" ht="15" thickTop="1" x14ac:dyDescent="0.2">
      <c r="A23" s="36" t="s">
        <v>1208</v>
      </c>
      <c r="B23" s="21"/>
      <c r="C23" s="21"/>
      <c r="D23" s="21"/>
      <c r="E23" s="21"/>
      <c r="F23" s="21"/>
      <c r="G23" s="21"/>
      <c r="H23" s="21"/>
      <c r="I23" s="21"/>
    </row>
    <row r="24" spans="1:9" ht="14.25" x14ac:dyDescent="0.2">
      <c r="A24" s="36" t="s">
        <v>1211</v>
      </c>
      <c r="B24" s="21"/>
      <c r="C24" s="21"/>
      <c r="D24" s="21"/>
      <c r="E24" s="21"/>
      <c r="F24" s="21"/>
      <c r="G24" s="21"/>
      <c r="H24" s="21"/>
      <c r="I24" s="21"/>
    </row>
    <row r="25" spans="1:9" ht="14.25" x14ac:dyDescent="0.2">
      <c r="A25" s="36" t="s">
        <v>1209</v>
      </c>
      <c r="B25" s="21"/>
      <c r="C25" s="21"/>
      <c r="D25" s="21"/>
      <c r="E25" s="21"/>
      <c r="F25" s="21"/>
      <c r="G25" s="21"/>
      <c r="H25" s="21"/>
      <c r="I25" s="21"/>
    </row>
    <row r="26" spans="1:9" ht="28.5" x14ac:dyDescent="0.2">
      <c r="A26" s="36" t="s">
        <v>1212</v>
      </c>
      <c r="B26" s="21"/>
      <c r="C26" s="21"/>
      <c r="D26" s="21"/>
      <c r="E26" s="21"/>
      <c r="F26" s="21"/>
      <c r="G26" s="21"/>
      <c r="H26" s="21"/>
      <c r="I26" s="21"/>
    </row>
    <row r="27" spans="1:9" ht="14.25" x14ac:dyDescent="0.2">
      <c r="A27" s="36" t="s">
        <v>1210</v>
      </c>
      <c r="B27" s="21"/>
      <c r="C27" s="21"/>
      <c r="D27" s="21"/>
      <c r="E27" s="21"/>
      <c r="F27" s="21"/>
      <c r="G27" s="21"/>
      <c r="H27" s="21"/>
      <c r="I27" s="21"/>
    </row>
    <row r="28" spans="1:9" x14ac:dyDescent="0.2">
      <c r="A28" s="76" t="s">
        <v>1214</v>
      </c>
      <c r="B28" s="76"/>
      <c r="C28" s="76"/>
      <c r="D28" s="76"/>
      <c r="E28" s="76"/>
      <c r="F28" s="76"/>
      <c r="G28" s="76"/>
      <c r="H28" s="76"/>
      <c r="I28" s="76"/>
    </row>
  </sheetData>
  <sheetProtection algorithmName="SHA-512" hashValue="5E7bGtjhnU/Gw6gFCVPQCfXAuPGIpCuawHsqX/28SqDDwQMWFrVMiYq8jO319L4HYmWVF2G4jSXC+LVMKgcJqA==" saltValue="42+GCJYWld8dKP1jRfP+2A==" spinCount="100000" sheet="1" objects="1" scenarios="1"/>
  <mergeCells count="11">
    <mergeCell ref="A21:I21"/>
    <mergeCell ref="A28:I28"/>
    <mergeCell ref="A6:I6"/>
    <mergeCell ref="A1:I1"/>
    <mergeCell ref="A3:I3"/>
    <mergeCell ref="A2:I2"/>
    <mergeCell ref="A7:I7"/>
    <mergeCell ref="A8:I8"/>
    <mergeCell ref="A14:I14"/>
    <mergeCell ref="A13:I13"/>
    <mergeCell ref="A18:I18"/>
  </mergeCells>
  <hyperlinks>
    <hyperlink ref="I16" r:id="rId1"/>
    <hyperlink ref="I17" r:id="rId2"/>
    <hyperlink ref="I10" r:id="rId3"/>
    <hyperlink ref="I11" r:id="rId4"/>
    <hyperlink ref="A5" r:id="rId5"/>
    <hyperlink ref="I5" r:id="rId6"/>
    <hyperlink ref="I12" r:id="rId7"/>
    <hyperlink ref="A20" r:id="rId8"/>
    <hyperlink ref="A26" r:id="rId9"/>
    <hyperlink ref="A27" r:id="rId10" location=".XlVhbtOWy3A" display="https://nj.pbslearningmedia.org/subjects/preschool/social-and-emotional-development/ - .XlVhbtOWy3A"/>
    <hyperlink ref="A23" r:id="rId11"/>
    <hyperlink ref="A24" r:id="rId12"/>
    <hyperlink ref="A25" r:id="rId13"/>
  </hyperlinks>
  <pageMargins left="0.7" right="0.7" top="0.75" bottom="0.75" header="0.3" footer="0.3"/>
  <pageSetup paperSize="5" scale="96" orientation="landscape" r:id="rId14"/>
  <drawing r:id="rId15"/>
  <tableParts count="3">
    <tablePart r:id="rId16"/>
    <tablePart r:id="rId17"/>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opLeftCell="A20" workbookViewId="0">
      <selection activeCell="A2" sqref="A2:I2"/>
    </sheetView>
  </sheetViews>
  <sheetFormatPr defaultColWidth="0" defaultRowHeight="12.75" zeroHeight="1" x14ac:dyDescent="0.2"/>
  <cols>
    <col min="1" max="1" width="56.7109375" customWidth="1"/>
    <col min="2" max="2" width="32" customWidth="1"/>
    <col min="3" max="3" width="17.42578125" bestFit="1" customWidth="1"/>
    <col min="4" max="4" width="8" customWidth="1"/>
    <col min="5" max="5" width="23.42578125" customWidth="1"/>
    <col min="6" max="6" width="19.7109375" bestFit="1" customWidth="1"/>
    <col min="7" max="7" width="22.5703125" customWidth="1"/>
    <col min="8" max="8" width="15.7109375" customWidth="1"/>
    <col min="9" max="9" width="37.7109375" customWidth="1"/>
    <col min="10" max="16384" width="9.140625" hidden="1"/>
  </cols>
  <sheetData>
    <row r="1" spans="1:9" ht="20.25" thickBot="1" x14ac:dyDescent="0.35">
      <c r="A1" s="71" t="s">
        <v>994</v>
      </c>
      <c r="B1" s="71"/>
      <c r="C1" s="71"/>
      <c r="D1" s="71"/>
      <c r="E1" s="71"/>
      <c r="F1" s="71"/>
      <c r="G1" s="71"/>
      <c r="H1" s="71"/>
      <c r="I1" s="71"/>
    </row>
    <row r="2" spans="1:9" ht="16.5" thickTop="1" x14ac:dyDescent="0.25">
      <c r="A2" s="77"/>
      <c r="B2" s="77"/>
      <c r="C2" s="77"/>
      <c r="D2" s="77"/>
      <c r="E2" s="77"/>
      <c r="F2" s="77"/>
      <c r="G2" s="77"/>
      <c r="H2" s="77"/>
      <c r="I2" s="77"/>
    </row>
    <row r="3" spans="1:9" ht="18.75" customHeight="1" x14ac:dyDescent="0.3">
      <c r="A3" s="72" t="s">
        <v>1020</v>
      </c>
      <c r="B3" s="72"/>
      <c r="C3" s="72"/>
      <c r="D3" s="72"/>
      <c r="E3" s="72"/>
      <c r="F3" s="72"/>
      <c r="G3" s="72"/>
      <c r="H3" s="72"/>
      <c r="I3" s="72"/>
    </row>
    <row r="4" spans="1:9" ht="14.25" x14ac:dyDescent="0.2">
      <c r="A4" s="30" t="s">
        <v>1215</v>
      </c>
      <c r="B4" s="30" t="s">
        <v>67</v>
      </c>
      <c r="C4" s="30" t="s">
        <v>0</v>
      </c>
      <c r="D4" s="30" t="s">
        <v>1</v>
      </c>
      <c r="E4" s="30" t="s">
        <v>2</v>
      </c>
      <c r="F4" s="30" t="s">
        <v>148</v>
      </c>
      <c r="G4" s="30" t="s">
        <v>996</v>
      </c>
      <c r="H4" s="30" t="s">
        <v>997</v>
      </c>
      <c r="I4" s="30" t="s">
        <v>61</v>
      </c>
    </row>
    <row r="5" spans="1:9" ht="14.25" x14ac:dyDescent="0.2">
      <c r="A5" s="34" t="s">
        <v>1038</v>
      </c>
      <c r="B5" s="18" t="s">
        <v>1039</v>
      </c>
      <c r="C5" s="18" t="s">
        <v>1040</v>
      </c>
      <c r="D5" s="18" t="str">
        <f>"08234"</f>
        <v>08234</v>
      </c>
      <c r="E5" s="19" t="s">
        <v>1041</v>
      </c>
      <c r="F5" s="19" t="s">
        <v>1042</v>
      </c>
      <c r="G5" s="19" t="s">
        <v>1043</v>
      </c>
      <c r="H5" s="19" t="s">
        <v>1044</v>
      </c>
      <c r="I5" s="20" t="s">
        <v>1045</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ht="14.25" x14ac:dyDescent="0.2">
      <c r="A9" s="30" t="s">
        <v>995</v>
      </c>
      <c r="B9" s="30" t="s">
        <v>67</v>
      </c>
      <c r="C9" s="30" t="s">
        <v>0</v>
      </c>
      <c r="D9" s="30" t="s">
        <v>1</v>
      </c>
      <c r="E9" s="30" t="s">
        <v>2</v>
      </c>
      <c r="F9" s="30" t="s">
        <v>148</v>
      </c>
      <c r="G9" s="30" t="s">
        <v>996</v>
      </c>
      <c r="H9" s="30" t="s">
        <v>997</v>
      </c>
      <c r="I9" s="30" t="s">
        <v>61</v>
      </c>
    </row>
    <row r="10" spans="1:9" ht="14.25" x14ac:dyDescent="0.2">
      <c r="A10" s="21" t="s">
        <v>998</v>
      </c>
      <c r="B10" s="21" t="s">
        <v>999</v>
      </c>
      <c r="C10" s="21" t="s">
        <v>1007</v>
      </c>
      <c r="D10" s="22">
        <v>10573</v>
      </c>
      <c r="E10" s="21"/>
      <c r="F10" s="21" t="s">
        <v>1000</v>
      </c>
      <c r="G10" s="21" t="s">
        <v>1001</v>
      </c>
      <c r="H10" s="21" t="s">
        <v>1002</v>
      </c>
      <c r="I10" s="23" t="s">
        <v>1003</v>
      </c>
    </row>
    <row r="11" spans="1:9" ht="14.25" x14ac:dyDescent="0.2">
      <c r="A11" s="21" t="s">
        <v>1004</v>
      </c>
      <c r="B11" s="21" t="s">
        <v>1005</v>
      </c>
      <c r="C11" s="21" t="s">
        <v>1006</v>
      </c>
      <c r="D11" s="22" t="str">
        <f>"07930"</f>
        <v>07930</v>
      </c>
      <c r="E11" s="21"/>
      <c r="F11" s="21" t="s">
        <v>1008</v>
      </c>
      <c r="G11" s="21" t="s">
        <v>1009</v>
      </c>
      <c r="H11" s="21" t="s">
        <v>1010</v>
      </c>
      <c r="I11" s="23" t="s">
        <v>1011</v>
      </c>
    </row>
    <row r="12" spans="1:9" ht="14.25" x14ac:dyDescent="0.2">
      <c r="A12" s="21" t="s">
        <v>1012</v>
      </c>
      <c r="B12" s="21" t="s">
        <v>1013</v>
      </c>
      <c r="C12" s="21" t="s">
        <v>9</v>
      </c>
      <c r="D12" s="22" t="str">
        <f>"08016"</f>
        <v>08016</v>
      </c>
      <c r="E12" s="21"/>
      <c r="F12" s="21" t="s">
        <v>1014</v>
      </c>
      <c r="G12" s="21" t="s">
        <v>1015</v>
      </c>
      <c r="H12" s="21" t="s">
        <v>1016</v>
      </c>
      <c r="I12" s="23" t="s">
        <v>1017</v>
      </c>
    </row>
    <row r="13" spans="1:9" ht="14.25" x14ac:dyDescent="0.2">
      <c r="A13" s="21" t="s">
        <v>1022</v>
      </c>
      <c r="B13" s="21" t="s">
        <v>1023</v>
      </c>
      <c r="C13" s="21" t="s">
        <v>1024</v>
      </c>
      <c r="D13" s="22" t="str">
        <f>"08742"</f>
        <v>08742</v>
      </c>
      <c r="E13" s="21"/>
      <c r="F13" s="21" t="s">
        <v>1025</v>
      </c>
      <c r="G13" s="21" t="s">
        <v>1026</v>
      </c>
      <c r="H13" s="21" t="s">
        <v>1027</v>
      </c>
      <c r="I13" s="23" t="s">
        <v>1028</v>
      </c>
    </row>
    <row r="14" spans="1:9" ht="14.25" x14ac:dyDescent="0.2">
      <c r="A14" s="21" t="s">
        <v>1199</v>
      </c>
      <c r="B14" s="21" t="s">
        <v>1203</v>
      </c>
      <c r="C14" s="21" t="s">
        <v>31</v>
      </c>
      <c r="D14" s="22" t="str">
        <f>"08817"</f>
        <v>08817</v>
      </c>
      <c r="E14" s="21"/>
      <c r="F14" s="21" t="s">
        <v>1200</v>
      </c>
      <c r="G14" s="21" t="s">
        <v>1201</v>
      </c>
      <c r="H14" s="21"/>
      <c r="I14" s="23" t="s">
        <v>1202</v>
      </c>
    </row>
    <row r="15" spans="1:9" ht="14.25" x14ac:dyDescent="0.2">
      <c r="A15" s="74"/>
      <c r="B15" s="74"/>
      <c r="C15" s="74"/>
      <c r="D15" s="74"/>
      <c r="E15" s="74"/>
      <c r="F15" s="74"/>
      <c r="G15" s="74"/>
      <c r="H15" s="74"/>
      <c r="I15" s="74"/>
    </row>
    <row r="16" spans="1:9" ht="17.25" x14ac:dyDescent="0.3">
      <c r="A16" s="72" t="s">
        <v>1018</v>
      </c>
      <c r="B16" s="72"/>
      <c r="C16" s="72"/>
      <c r="D16" s="72"/>
      <c r="E16" s="72"/>
      <c r="F16" s="72"/>
      <c r="G16" s="72"/>
      <c r="H16" s="72"/>
      <c r="I16" s="72"/>
    </row>
    <row r="17" spans="1:9" ht="14.25" x14ac:dyDescent="0.2">
      <c r="A17" s="30" t="s">
        <v>1019</v>
      </c>
      <c r="B17" s="30" t="s">
        <v>67</v>
      </c>
      <c r="C17" s="30" t="s">
        <v>0</v>
      </c>
      <c r="D17" s="35" t="s">
        <v>1</v>
      </c>
      <c r="E17" s="30" t="s">
        <v>2</v>
      </c>
      <c r="F17" s="30" t="s">
        <v>148</v>
      </c>
      <c r="G17" s="30" t="s">
        <v>996</v>
      </c>
      <c r="H17" s="30" t="s">
        <v>997</v>
      </c>
      <c r="I17" s="30" t="s">
        <v>61</v>
      </c>
    </row>
    <row r="18" spans="1:9" ht="14.25" x14ac:dyDescent="0.2">
      <c r="A18" s="24" t="s">
        <v>269</v>
      </c>
      <c r="B18" s="24" t="s">
        <v>50</v>
      </c>
      <c r="C18" s="24" t="s">
        <v>4</v>
      </c>
      <c r="D18" s="31">
        <v>8232</v>
      </c>
      <c r="E18" s="24" t="s">
        <v>105</v>
      </c>
      <c r="F18" s="24" t="s">
        <v>5</v>
      </c>
      <c r="G18" s="24" t="s">
        <v>57</v>
      </c>
      <c r="H18" s="24" t="s">
        <v>171</v>
      </c>
      <c r="I18" s="32" t="s">
        <v>326</v>
      </c>
    </row>
    <row r="19" spans="1:9" ht="14.25" x14ac:dyDescent="0.2">
      <c r="A19" s="24" t="s">
        <v>344</v>
      </c>
      <c r="B19" s="24" t="s">
        <v>504</v>
      </c>
      <c r="C19" s="24" t="s">
        <v>345</v>
      </c>
      <c r="D19" s="31">
        <v>8234</v>
      </c>
      <c r="E19" s="24" t="s">
        <v>685</v>
      </c>
      <c r="F19" s="24" t="s">
        <v>686</v>
      </c>
      <c r="G19" s="24" t="s">
        <v>852</v>
      </c>
      <c r="H19" s="24" t="s">
        <v>853</v>
      </c>
      <c r="I19" s="26" t="s">
        <v>688</v>
      </c>
    </row>
    <row r="20" spans="1:9" ht="14.25" x14ac:dyDescent="0.2">
      <c r="A20" s="24" t="s">
        <v>371</v>
      </c>
      <c r="B20" s="24" t="s">
        <v>361</v>
      </c>
      <c r="C20" s="24" t="s">
        <v>346</v>
      </c>
      <c r="D20" s="31" t="s">
        <v>347</v>
      </c>
      <c r="E20" s="24" t="s">
        <v>169</v>
      </c>
      <c r="F20" s="24" t="s">
        <v>348</v>
      </c>
      <c r="G20" s="24" t="s">
        <v>350</v>
      </c>
      <c r="H20" s="24" t="s">
        <v>349</v>
      </c>
      <c r="I20" s="32" t="s">
        <v>362</v>
      </c>
    </row>
    <row r="21" spans="1:9" ht="14.25" x14ac:dyDescent="0.2">
      <c r="A21" s="24" t="s">
        <v>503</v>
      </c>
      <c r="B21" s="24" t="s">
        <v>493</v>
      </c>
      <c r="C21" s="24" t="s">
        <v>494</v>
      </c>
      <c r="D21" s="31" t="s">
        <v>495</v>
      </c>
      <c r="E21" s="24" t="s">
        <v>169</v>
      </c>
      <c r="F21" s="24" t="s">
        <v>692</v>
      </c>
      <c r="G21" s="24" t="s">
        <v>806</v>
      </c>
      <c r="H21" s="24" t="s">
        <v>807</v>
      </c>
      <c r="I21" s="26" t="s">
        <v>808</v>
      </c>
    </row>
    <row r="22" spans="1:9" ht="14.25" x14ac:dyDescent="0.2">
      <c r="A22" s="24" t="s">
        <v>978</v>
      </c>
      <c r="B22" s="24" t="s">
        <v>979</v>
      </c>
      <c r="C22" s="24" t="s">
        <v>980</v>
      </c>
      <c r="D22" s="31" t="s">
        <v>981</v>
      </c>
      <c r="E22" s="24" t="s">
        <v>982</v>
      </c>
      <c r="F22" s="24" t="s">
        <v>983</v>
      </c>
      <c r="G22" s="24" t="s">
        <v>984</v>
      </c>
      <c r="H22" s="24" t="s">
        <v>985</v>
      </c>
      <c r="I22" s="26" t="s">
        <v>986</v>
      </c>
    </row>
    <row r="23" spans="1:9" ht="14.25" x14ac:dyDescent="0.2">
      <c r="A23" s="74"/>
      <c r="B23" s="74"/>
      <c r="C23" s="74"/>
      <c r="D23" s="74"/>
      <c r="E23" s="74"/>
      <c r="F23" s="74"/>
      <c r="G23" s="74"/>
      <c r="H23" s="74"/>
      <c r="I23" s="74"/>
    </row>
    <row r="24" spans="1:9" ht="39" customHeight="1" x14ac:dyDescent="0.3">
      <c r="A24" s="38" t="s">
        <v>1205</v>
      </c>
      <c r="B24" s="38"/>
      <c r="C24" s="21"/>
      <c r="D24" s="21"/>
      <c r="E24" s="21"/>
      <c r="F24" s="21"/>
      <c r="G24" s="21"/>
      <c r="H24" s="21"/>
      <c r="I24" s="21"/>
    </row>
    <row r="25" spans="1:9" ht="14.25" x14ac:dyDescent="0.2">
      <c r="A25" s="75" t="s">
        <v>1204</v>
      </c>
      <c r="B25" s="75"/>
      <c r="C25" s="21"/>
      <c r="D25" s="21"/>
      <c r="E25" s="21"/>
      <c r="F25" s="21"/>
      <c r="G25" s="21"/>
      <c r="H25" s="21"/>
      <c r="I25" s="21"/>
    </row>
    <row r="26" spans="1:9" ht="14.25" x14ac:dyDescent="0.2">
      <c r="A26" s="21"/>
      <c r="B26" s="21"/>
      <c r="C26" s="21"/>
      <c r="D26" s="21"/>
      <c r="E26" s="21"/>
      <c r="F26" s="21"/>
      <c r="G26" s="21"/>
      <c r="H26" s="21"/>
      <c r="I26" s="21"/>
    </row>
    <row r="27" spans="1:9" ht="18" thickBot="1" x14ac:dyDescent="0.35">
      <c r="A27" s="37" t="s">
        <v>1207</v>
      </c>
      <c r="B27" s="21"/>
      <c r="C27" s="21"/>
      <c r="D27" s="21"/>
      <c r="E27" s="21"/>
      <c r="F27" s="21"/>
      <c r="G27" s="21"/>
      <c r="H27" s="21"/>
      <c r="I27" s="21"/>
    </row>
    <row r="28" spans="1:9" ht="15" thickTop="1" x14ac:dyDescent="0.2">
      <c r="A28" s="34" t="s">
        <v>1208</v>
      </c>
      <c r="B28" s="21"/>
      <c r="C28" s="21"/>
      <c r="D28" s="21"/>
      <c r="E28" s="21"/>
      <c r="F28" s="21"/>
      <c r="G28" s="21"/>
      <c r="H28" s="21"/>
      <c r="I28" s="21"/>
    </row>
    <row r="29" spans="1:9" ht="28.5" x14ac:dyDescent="0.2">
      <c r="A29" s="36" t="s">
        <v>1211</v>
      </c>
      <c r="B29" s="21"/>
      <c r="C29" s="21"/>
      <c r="D29" s="21"/>
      <c r="E29" s="21"/>
      <c r="F29" s="21"/>
      <c r="G29" s="21"/>
      <c r="H29" s="21"/>
      <c r="I29" s="21"/>
    </row>
    <row r="30" spans="1:9" ht="14.25" x14ac:dyDescent="0.2">
      <c r="A30" s="36" t="s">
        <v>1209</v>
      </c>
      <c r="B30" s="21"/>
      <c r="C30" s="21"/>
      <c r="D30" s="21"/>
      <c r="E30" s="21"/>
      <c r="F30" s="21"/>
      <c r="G30" s="21"/>
      <c r="H30" s="21"/>
      <c r="I30" s="21"/>
    </row>
    <row r="31" spans="1:9" ht="28.5" x14ac:dyDescent="0.2">
      <c r="A31" s="36" t="s">
        <v>1212</v>
      </c>
      <c r="B31" s="21"/>
      <c r="C31" s="21"/>
      <c r="D31" s="21"/>
      <c r="E31" s="21"/>
      <c r="F31" s="21"/>
      <c r="G31" s="21"/>
      <c r="H31" s="21"/>
      <c r="I31" s="21"/>
    </row>
    <row r="32" spans="1:9" ht="14.25" x14ac:dyDescent="0.2">
      <c r="A32" s="36" t="s">
        <v>1210</v>
      </c>
      <c r="B32" s="21"/>
      <c r="C32" s="21"/>
      <c r="D32" s="21"/>
      <c r="E32" s="21"/>
      <c r="F32" s="21"/>
      <c r="G32" s="21"/>
      <c r="H32" s="21"/>
      <c r="I32" s="21"/>
    </row>
    <row r="33" spans="1:9" x14ac:dyDescent="0.2">
      <c r="A33" s="76" t="s">
        <v>1214</v>
      </c>
      <c r="B33" s="76"/>
      <c r="C33" s="76"/>
      <c r="D33" s="76"/>
      <c r="E33" s="76"/>
      <c r="F33" s="76"/>
      <c r="G33" s="76"/>
      <c r="H33" s="76"/>
      <c r="I33" s="76"/>
    </row>
    <row r="34" spans="1:9" x14ac:dyDescent="0.2"/>
  </sheetData>
  <sheetProtection algorithmName="SHA-512" hashValue="xpAQApGZxd3TzMvmCATdGkr4wL0I4TlqswkJhgzW77CtdQd0yDo5k0emBJuu/ZRlccWugWalPPFUEMEiGs193g==" saltValue="tpHp/RgAmMLy8t2SMxisAg==" spinCount="100000" sheet="1" objects="1" scenarios="1"/>
  <mergeCells count="11">
    <mergeCell ref="A23:I23"/>
    <mergeCell ref="A16:I16"/>
    <mergeCell ref="A25:B25"/>
    <mergeCell ref="A33:I33"/>
    <mergeCell ref="A2:I2"/>
    <mergeCell ref="A1:I1"/>
    <mergeCell ref="A3:I3"/>
    <mergeCell ref="A6:I6"/>
    <mergeCell ref="A8:I8"/>
    <mergeCell ref="A15:I15"/>
    <mergeCell ref="A7:I7"/>
  </mergeCells>
  <hyperlinks>
    <hyperlink ref="I18" r:id="rId1"/>
    <hyperlink ref="I19" r:id="rId2"/>
    <hyperlink ref="I20" r:id="rId3"/>
    <hyperlink ref="I21" r:id="rId4"/>
    <hyperlink ref="I22" r:id="rId5"/>
    <hyperlink ref="I10" r:id="rId6"/>
    <hyperlink ref="I11" r:id="rId7"/>
    <hyperlink ref="I12" r:id="rId8"/>
    <hyperlink ref="I13" r:id="rId9"/>
    <hyperlink ref="I5" r:id="rId10"/>
    <hyperlink ref="I14" r:id="rId11"/>
    <hyperlink ref="A25" r:id="rId12"/>
    <hyperlink ref="A31" r:id="rId13"/>
    <hyperlink ref="A32" r:id="rId14" location=".XlVhbtOWy3A" display="https://nj.pbslearningmedia.org/subjects/preschool/social-and-emotional-development/ - .XlVhbtOWy3A"/>
    <hyperlink ref="A29" r:id="rId15"/>
    <hyperlink ref="A30" r:id="rId16"/>
    <hyperlink ref="A5" r:id="rId17"/>
    <hyperlink ref="A28" r:id="rId18"/>
  </hyperlinks>
  <pageMargins left="0.7" right="0.7" top="0.75" bottom="0.75" header="0.3" footer="0.3"/>
  <pageSetup paperSize="5" scale="77" orientation="landscape" r:id="rId19"/>
  <drawing r:id="rId20"/>
  <tableParts count="3">
    <tablePart r:id="rId21"/>
    <tablePart r:id="rId22"/>
    <tablePart r:id="rId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A2" sqref="A2:I2"/>
    </sheetView>
  </sheetViews>
  <sheetFormatPr defaultColWidth="0" defaultRowHeight="12.75" zeroHeight="1" x14ac:dyDescent="0.2"/>
  <cols>
    <col min="1" max="1" width="50.85546875" style="16" customWidth="1"/>
    <col min="2" max="2" width="25.85546875" style="39" customWidth="1"/>
    <col min="3" max="3" width="14.85546875" style="39" bestFit="1" customWidth="1"/>
    <col min="4" max="4" width="6.5703125" style="39" customWidth="1"/>
    <col min="5" max="5" width="33.140625" style="39" customWidth="1"/>
    <col min="6" max="6" width="22.7109375" style="39" customWidth="1"/>
    <col min="7" max="7" width="22.5703125" style="39" customWidth="1"/>
    <col min="8" max="8" width="15.7109375" style="39" customWidth="1"/>
    <col min="9" max="9" width="39.5703125" style="39" customWidth="1"/>
    <col min="10" max="16384" width="9.140625" hidden="1"/>
  </cols>
  <sheetData>
    <row r="1" spans="1:9" ht="18.75" customHeight="1" thickBot="1" x14ac:dyDescent="0.35">
      <c r="A1" s="80" t="s">
        <v>1021</v>
      </c>
      <c r="B1" s="80"/>
      <c r="C1" s="80"/>
      <c r="D1" s="80"/>
      <c r="E1" s="80"/>
      <c r="F1" s="80"/>
      <c r="G1" s="80"/>
      <c r="H1" s="80"/>
      <c r="I1" s="80"/>
    </row>
    <row r="2" spans="1:9" ht="13.5" thickTop="1" x14ac:dyDescent="0.2">
      <c r="A2" s="79"/>
      <c r="B2" s="79"/>
      <c r="C2" s="79"/>
      <c r="D2" s="79"/>
      <c r="E2" s="79"/>
      <c r="F2" s="79"/>
      <c r="G2" s="79"/>
      <c r="H2" s="79"/>
      <c r="I2" s="79"/>
    </row>
    <row r="3" spans="1:9" ht="17.25" x14ac:dyDescent="0.3">
      <c r="A3" s="72" t="s">
        <v>1020</v>
      </c>
      <c r="B3" s="72"/>
      <c r="C3" s="72"/>
      <c r="D3" s="72"/>
      <c r="E3" s="72"/>
      <c r="F3" s="72"/>
      <c r="G3" s="72"/>
      <c r="H3" s="72"/>
      <c r="I3" s="72"/>
    </row>
    <row r="4" spans="1:9" ht="15" x14ac:dyDescent="0.25">
      <c r="A4" s="40" t="s">
        <v>1215</v>
      </c>
      <c r="B4" s="17" t="s">
        <v>67</v>
      </c>
      <c r="C4" s="17" t="s">
        <v>0</v>
      </c>
      <c r="D4" s="17" t="s">
        <v>1</v>
      </c>
      <c r="E4" s="17" t="s">
        <v>2</v>
      </c>
      <c r="F4" s="17" t="s">
        <v>148</v>
      </c>
      <c r="G4" s="17" t="s">
        <v>996</v>
      </c>
      <c r="H4" s="17" t="s">
        <v>997</v>
      </c>
      <c r="I4" s="17" t="s">
        <v>61</v>
      </c>
    </row>
    <row r="5" spans="1:9" ht="14.25" x14ac:dyDescent="0.2">
      <c r="A5" s="41" t="s">
        <v>1191</v>
      </c>
      <c r="B5" s="18" t="s">
        <v>1046</v>
      </c>
      <c r="C5" s="18" t="s">
        <v>95</v>
      </c>
      <c r="D5" s="18" t="str">
        <f>"07430"</f>
        <v>07430</v>
      </c>
      <c r="E5" s="19" t="s">
        <v>1041</v>
      </c>
      <c r="F5" s="19" t="s">
        <v>1047</v>
      </c>
      <c r="G5" s="19" t="s">
        <v>1048</v>
      </c>
      <c r="H5" s="19" t="s">
        <v>1057</v>
      </c>
      <c r="I5" s="20" t="s">
        <v>1049</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s="5" customFormat="1" ht="14.25" x14ac:dyDescent="0.2">
      <c r="A9" s="42" t="s">
        <v>995</v>
      </c>
      <c r="B9" s="30" t="s">
        <v>67</v>
      </c>
      <c r="C9" s="30" t="s">
        <v>0</v>
      </c>
      <c r="D9" s="30" t="s">
        <v>1</v>
      </c>
      <c r="E9" s="30" t="s">
        <v>2</v>
      </c>
      <c r="F9" s="30" t="s">
        <v>148</v>
      </c>
      <c r="G9" s="30" t="s">
        <v>996</v>
      </c>
      <c r="H9" s="30" t="s">
        <v>997</v>
      </c>
      <c r="I9" s="30" t="s">
        <v>61</v>
      </c>
    </row>
    <row r="10" spans="1:9" ht="14.25" x14ac:dyDescent="0.2">
      <c r="A10" s="43" t="s">
        <v>1029</v>
      </c>
      <c r="B10" s="18" t="s">
        <v>1030</v>
      </c>
      <c r="C10" s="18" t="s">
        <v>1031</v>
      </c>
      <c r="D10" s="18">
        <v>19107</v>
      </c>
      <c r="E10" s="18"/>
      <c r="F10" s="19" t="s">
        <v>1032</v>
      </c>
      <c r="G10" s="19" t="s">
        <v>1033</v>
      </c>
      <c r="H10" s="19" t="s">
        <v>1034</v>
      </c>
      <c r="I10" s="20" t="s">
        <v>1035</v>
      </c>
    </row>
    <row r="11" spans="1:9"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1199</v>
      </c>
      <c r="B13" s="21" t="s">
        <v>1203</v>
      </c>
      <c r="C13" s="21" t="s">
        <v>31</v>
      </c>
      <c r="D13" s="22" t="str">
        <f>"08817"</f>
        <v>08817</v>
      </c>
      <c r="E13" s="21"/>
      <c r="F13" s="21" t="s">
        <v>1200</v>
      </c>
      <c r="G13" s="21" t="s">
        <v>1201</v>
      </c>
      <c r="H13" s="21"/>
      <c r="I13" s="23" t="s">
        <v>1202</v>
      </c>
    </row>
    <row r="14" spans="1:9" ht="14.25" x14ac:dyDescent="0.2">
      <c r="A14" s="74"/>
      <c r="B14" s="74"/>
      <c r="C14" s="74"/>
      <c r="D14" s="74"/>
      <c r="E14" s="74"/>
      <c r="F14" s="74"/>
      <c r="G14" s="74"/>
      <c r="H14" s="74"/>
      <c r="I14" s="74"/>
    </row>
    <row r="15" spans="1:9" ht="17.25" x14ac:dyDescent="0.3">
      <c r="A15" s="72" t="s">
        <v>1018</v>
      </c>
      <c r="B15" s="72"/>
      <c r="C15" s="72"/>
      <c r="D15" s="72"/>
      <c r="E15" s="72"/>
      <c r="F15" s="72"/>
      <c r="G15" s="72"/>
      <c r="H15" s="72"/>
      <c r="I15" s="72"/>
    </row>
    <row r="16" spans="1:9" ht="14.25" x14ac:dyDescent="0.2">
      <c r="A16" s="42" t="s">
        <v>1019</v>
      </c>
      <c r="B16" s="30" t="s">
        <v>67</v>
      </c>
      <c r="C16" s="30" t="s">
        <v>0</v>
      </c>
      <c r="D16" s="35" t="s">
        <v>1</v>
      </c>
      <c r="E16" s="30" t="s">
        <v>2</v>
      </c>
      <c r="F16" s="30" t="s">
        <v>148</v>
      </c>
      <c r="G16" s="30" t="s">
        <v>996</v>
      </c>
      <c r="H16" s="30" t="s">
        <v>997</v>
      </c>
      <c r="I16" s="30" t="s">
        <v>61</v>
      </c>
    </row>
    <row r="17" spans="1:9" ht="14.25" x14ac:dyDescent="0.2">
      <c r="A17" s="45" t="s">
        <v>438</v>
      </c>
      <c r="B17" s="24" t="s">
        <v>592</v>
      </c>
      <c r="C17" s="24" t="s">
        <v>593</v>
      </c>
      <c r="D17" s="25" t="s">
        <v>594</v>
      </c>
      <c r="E17" s="24" t="s">
        <v>597</v>
      </c>
      <c r="F17" s="24" t="s">
        <v>939</v>
      </c>
      <c r="G17" s="24" t="s">
        <v>595</v>
      </c>
      <c r="H17" s="24" t="s">
        <v>596</v>
      </c>
      <c r="I17" s="26" t="s">
        <v>940</v>
      </c>
    </row>
    <row r="18" spans="1:9" ht="14.25" x14ac:dyDescent="0.2">
      <c r="A18" s="45" t="s">
        <v>6</v>
      </c>
      <c r="B18" s="24" t="s">
        <v>46</v>
      </c>
      <c r="C18" s="24" t="s">
        <v>7</v>
      </c>
      <c r="D18" s="25">
        <v>7601</v>
      </c>
      <c r="E18" s="24" t="s">
        <v>882</v>
      </c>
      <c r="F18" s="24" t="s">
        <v>883</v>
      </c>
      <c r="G18" s="24" t="s">
        <v>55</v>
      </c>
      <c r="H18" s="24" t="s">
        <v>85</v>
      </c>
      <c r="I18" s="26" t="s">
        <v>884</v>
      </c>
    </row>
    <row r="19" spans="1:9" ht="14.25" x14ac:dyDescent="0.2">
      <c r="A19" s="45" t="s">
        <v>51</v>
      </c>
      <c r="B19" s="24" t="s">
        <v>52</v>
      </c>
      <c r="C19" s="24" t="s">
        <v>8</v>
      </c>
      <c r="D19" s="25">
        <v>7026</v>
      </c>
      <c r="E19" s="24" t="s">
        <v>3</v>
      </c>
      <c r="F19" s="24" t="s">
        <v>608</v>
      </c>
      <c r="G19" s="24" t="s">
        <v>56</v>
      </c>
      <c r="H19" s="24" t="s">
        <v>71</v>
      </c>
      <c r="I19" s="26" t="s">
        <v>609</v>
      </c>
    </row>
    <row r="20" spans="1:9" ht="14.25" x14ac:dyDescent="0.2">
      <c r="A20" s="45" t="s">
        <v>417</v>
      </c>
      <c r="B20" s="24" t="s">
        <v>418</v>
      </c>
      <c r="C20" s="24" t="s">
        <v>95</v>
      </c>
      <c r="D20" s="25">
        <v>7430</v>
      </c>
      <c r="E20" s="24" t="s">
        <v>92</v>
      </c>
      <c r="F20" s="24" t="s">
        <v>280</v>
      </c>
      <c r="G20" s="24" t="s">
        <v>281</v>
      </c>
      <c r="H20" s="24" t="s">
        <v>96</v>
      </c>
      <c r="I20" s="26" t="s">
        <v>282</v>
      </c>
    </row>
    <row r="21" spans="1:9" ht="14.25" x14ac:dyDescent="0.2">
      <c r="A21" s="45" t="s">
        <v>86</v>
      </c>
      <c r="B21" s="24" t="s">
        <v>87</v>
      </c>
      <c r="C21" s="24" t="s">
        <v>88</v>
      </c>
      <c r="D21" s="25">
        <v>7022</v>
      </c>
      <c r="E21" s="24" t="s">
        <v>78</v>
      </c>
      <c r="F21" s="24" t="s">
        <v>89</v>
      </c>
      <c r="G21" s="24" t="s">
        <v>842</v>
      </c>
      <c r="H21" s="24" t="s">
        <v>667</v>
      </c>
      <c r="I21" s="26" t="s">
        <v>290</v>
      </c>
    </row>
    <row r="22" spans="1:9" ht="14.25" x14ac:dyDescent="0.2">
      <c r="A22" s="45" t="s">
        <v>454</v>
      </c>
      <c r="B22" s="24" t="s">
        <v>455</v>
      </c>
      <c r="C22" s="24" t="s">
        <v>7</v>
      </c>
      <c r="D22" s="25">
        <v>7601</v>
      </c>
      <c r="E22" s="24" t="s">
        <v>704</v>
      </c>
      <c r="F22" s="24" t="s">
        <v>727</v>
      </c>
      <c r="G22" s="24" t="s">
        <v>728</v>
      </c>
      <c r="H22" s="24" t="s">
        <v>456</v>
      </c>
      <c r="I22" s="26" t="s">
        <v>792</v>
      </c>
    </row>
    <row r="23" spans="1:9" ht="14.25" x14ac:dyDescent="0.2">
      <c r="A23" s="45" t="s">
        <v>207</v>
      </c>
      <c r="B23" s="24" t="s">
        <v>208</v>
      </c>
      <c r="C23" s="24" t="s">
        <v>209</v>
      </c>
      <c r="D23" s="25">
        <v>7010</v>
      </c>
      <c r="E23" s="24" t="s">
        <v>210</v>
      </c>
      <c r="F23" s="24" t="s">
        <v>211</v>
      </c>
      <c r="G23" s="24" t="s">
        <v>212</v>
      </c>
      <c r="H23" s="24" t="s">
        <v>213</v>
      </c>
      <c r="I23" s="26" t="s">
        <v>214</v>
      </c>
    </row>
    <row r="24" spans="1:9" ht="14.25" x14ac:dyDescent="0.2">
      <c r="A24" s="45" t="s">
        <v>470</v>
      </c>
      <c r="B24" s="24" t="s">
        <v>463</v>
      </c>
      <c r="C24" s="24" t="s">
        <v>7</v>
      </c>
      <c r="D24" s="25" t="s">
        <v>464</v>
      </c>
      <c r="E24" s="24" t="s">
        <v>465</v>
      </c>
      <c r="F24" s="24" t="s">
        <v>466</v>
      </c>
      <c r="G24" s="24" t="s">
        <v>467</v>
      </c>
      <c r="H24" s="24" t="s">
        <v>468</v>
      </c>
      <c r="I24" s="26" t="s">
        <v>469</v>
      </c>
    </row>
    <row r="25" spans="1:9" ht="14.25" x14ac:dyDescent="0.2">
      <c r="A25" s="45" t="s">
        <v>924</v>
      </c>
      <c r="B25" s="24" t="s">
        <v>925</v>
      </c>
      <c r="C25" s="24" t="s">
        <v>926</v>
      </c>
      <c r="D25" s="25">
        <v>7013</v>
      </c>
      <c r="E25" s="24" t="s">
        <v>358</v>
      </c>
      <c r="F25" s="24" t="s">
        <v>927</v>
      </c>
      <c r="G25" s="24" t="s">
        <v>928</v>
      </c>
      <c r="H25" s="24" t="s">
        <v>929</v>
      </c>
      <c r="I25" s="26" t="s">
        <v>930</v>
      </c>
    </row>
    <row r="26" spans="1:9" ht="14.25" x14ac:dyDescent="0.2">
      <c r="A26" s="44"/>
      <c r="B26" s="21"/>
      <c r="C26" s="21"/>
      <c r="D26" s="21"/>
      <c r="E26" s="21"/>
      <c r="F26" s="21"/>
      <c r="G26" s="21"/>
      <c r="H26" s="21"/>
      <c r="I26" s="21"/>
    </row>
    <row r="27" spans="1:9" ht="35.25" thickBot="1" x14ac:dyDescent="0.35">
      <c r="A27" s="37" t="s">
        <v>1205</v>
      </c>
      <c r="B27" s="21"/>
      <c r="C27" s="21"/>
      <c r="D27" s="21"/>
      <c r="E27" s="21"/>
      <c r="F27" s="21"/>
      <c r="G27" s="21"/>
      <c r="H27" s="21"/>
      <c r="I27" s="21"/>
    </row>
    <row r="28" spans="1:9" ht="15" thickTop="1" x14ac:dyDescent="0.2">
      <c r="A28" s="36" t="s">
        <v>1204</v>
      </c>
      <c r="B28" s="21"/>
      <c r="C28" s="21"/>
      <c r="D28" s="21"/>
      <c r="E28" s="21"/>
      <c r="F28" s="21"/>
      <c r="G28" s="21"/>
      <c r="H28" s="21"/>
      <c r="I28" s="21"/>
    </row>
    <row r="29" spans="1:9" ht="14.25" x14ac:dyDescent="0.2">
      <c r="A29" s="44"/>
      <c r="B29" s="21"/>
      <c r="C29" s="21"/>
      <c r="D29" s="21"/>
      <c r="E29" s="21"/>
      <c r="F29" s="21"/>
      <c r="G29" s="21"/>
      <c r="H29" s="21"/>
      <c r="I29" s="21"/>
    </row>
    <row r="30" spans="1:9" ht="18" thickBot="1" x14ac:dyDescent="0.35">
      <c r="A30" s="37" t="s">
        <v>1207</v>
      </c>
      <c r="B30" s="21"/>
      <c r="C30" s="21"/>
      <c r="D30" s="21"/>
      <c r="E30" s="21"/>
      <c r="F30" s="21"/>
      <c r="G30" s="21"/>
      <c r="H30" s="21"/>
      <c r="I30" s="21"/>
    </row>
    <row r="31" spans="1:9" ht="15" thickTop="1" x14ac:dyDescent="0.2">
      <c r="A31" s="33" t="s">
        <v>1208</v>
      </c>
      <c r="B31" s="21"/>
      <c r="C31" s="21"/>
      <c r="D31" s="21"/>
      <c r="E31" s="21"/>
      <c r="F31" s="21"/>
      <c r="G31" s="21"/>
      <c r="H31" s="21"/>
      <c r="I31" s="21"/>
    </row>
    <row r="32" spans="1:9" ht="28.5" x14ac:dyDescent="0.2">
      <c r="A32" s="36" t="s">
        <v>1211</v>
      </c>
      <c r="B32" s="21"/>
      <c r="C32" s="21"/>
      <c r="D32" s="21"/>
      <c r="E32" s="21"/>
      <c r="F32" s="21"/>
      <c r="G32" s="21"/>
      <c r="H32" s="21"/>
      <c r="I32" s="21"/>
    </row>
    <row r="33" spans="1:9" ht="28.5" x14ac:dyDescent="0.2">
      <c r="A33" s="36" t="s">
        <v>1209</v>
      </c>
      <c r="B33" s="21"/>
      <c r="C33" s="21"/>
      <c r="D33" s="21"/>
      <c r="E33" s="21"/>
      <c r="F33" s="21"/>
      <c r="G33" s="21"/>
      <c r="H33" s="21"/>
      <c r="I33" s="21"/>
    </row>
    <row r="34" spans="1:9" ht="28.5" x14ac:dyDescent="0.2">
      <c r="A34" s="36" t="s">
        <v>1212</v>
      </c>
      <c r="B34" s="21"/>
      <c r="C34" s="21"/>
      <c r="D34" s="21"/>
      <c r="E34" s="21"/>
      <c r="F34" s="21"/>
      <c r="G34" s="21"/>
      <c r="H34" s="21"/>
      <c r="I34" s="21"/>
    </row>
    <row r="35" spans="1:9" ht="14.25" x14ac:dyDescent="0.2">
      <c r="A35" s="36" t="s">
        <v>1210</v>
      </c>
      <c r="B35" s="21"/>
      <c r="C35" s="21"/>
      <c r="D35" s="21"/>
      <c r="E35" s="21"/>
      <c r="F35" s="21"/>
      <c r="G35" s="21"/>
      <c r="H35" s="21"/>
      <c r="I35" s="21"/>
    </row>
    <row r="36" spans="1:9" x14ac:dyDescent="0.2">
      <c r="A36" s="78" t="s">
        <v>1214</v>
      </c>
      <c r="B36" s="78"/>
      <c r="C36" s="78"/>
      <c r="D36" s="78"/>
      <c r="E36" s="78"/>
      <c r="F36" s="78"/>
      <c r="G36" s="78"/>
      <c r="H36" s="78"/>
      <c r="I36" s="78"/>
    </row>
    <row r="37" spans="1:9" x14ac:dyDescent="0.2"/>
  </sheetData>
  <sheetProtection algorithmName="SHA-512" hashValue="cz6Rm28muZeDlRxoM7w/JbNhTcDPNlTfJC539lbu4+wqMfGf3/OQZT84w7fMXC24C3OsUFOs7MQdWbno9mWgxg==" saltValue="8kuA5N3EDKqOqC+BP1C3ZA==" spinCount="100000" sheet="1" objects="1" scenarios="1"/>
  <mergeCells count="9">
    <mergeCell ref="A15:I15"/>
    <mergeCell ref="A14:I14"/>
    <mergeCell ref="A36:I36"/>
    <mergeCell ref="A2:I2"/>
    <mergeCell ref="A1:I1"/>
    <mergeCell ref="A3:I3"/>
    <mergeCell ref="A6:I6"/>
    <mergeCell ref="A8:I8"/>
    <mergeCell ref="A7:I7"/>
  </mergeCells>
  <hyperlinks>
    <hyperlink ref="I17" r:id="rId1"/>
    <hyperlink ref="I19" r:id="rId2"/>
    <hyperlink ref="I21" r:id="rId3"/>
    <hyperlink ref="I20" r:id="rId4"/>
    <hyperlink ref="I23" r:id="rId5"/>
    <hyperlink ref="I22" r:id="rId6"/>
    <hyperlink ref="I24" r:id="rId7"/>
    <hyperlink ref="I18" r:id="rId8"/>
    <hyperlink ref="I25" r:id="rId9"/>
    <hyperlink ref="I11" r:id="rId10"/>
    <hyperlink ref="I12" r:id="rId11"/>
    <hyperlink ref="I10" r:id="rId12"/>
    <hyperlink ref="A5" r:id="rId13"/>
    <hyperlink ref="I5" r:id="rId14"/>
    <hyperlink ref="I13" r:id="rId15"/>
    <hyperlink ref="A28" r:id="rId16"/>
    <hyperlink ref="A34" r:id="rId17"/>
    <hyperlink ref="A35" r:id="rId18" location=".XlVhbtOWy3A" display="https://nj.pbslearningmedia.org/subjects/preschool/social-and-emotional-development/ - .XlVhbtOWy3A"/>
    <hyperlink ref="A32" r:id="rId19"/>
    <hyperlink ref="A33" r:id="rId20"/>
    <hyperlink ref="A31" r:id="rId21"/>
  </hyperlinks>
  <pageMargins left="0.7" right="0.7" top="0.75" bottom="0.75" header="0.3" footer="0.3"/>
  <pageSetup paperSize="5" scale="83" orientation="landscape" r:id="rId22"/>
  <drawing r:id="rId23"/>
  <tableParts count="3">
    <tablePart r:id="rId24"/>
    <tablePart r:id="rId25"/>
    <tablePart r:id="rId2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A26" sqref="A26"/>
    </sheetView>
  </sheetViews>
  <sheetFormatPr defaultColWidth="0" defaultRowHeight="12.75" zeroHeight="1" x14ac:dyDescent="0.2"/>
  <cols>
    <col min="1" max="1" width="46.7109375" style="14" customWidth="1"/>
    <col min="2" max="2" width="29" customWidth="1"/>
    <col min="3" max="3" width="18.7109375" customWidth="1"/>
    <col min="4" max="4" width="6.7109375" bestFit="1" customWidth="1"/>
    <col min="5" max="5" width="18.85546875" bestFit="1" customWidth="1"/>
    <col min="6" max="6" width="19" customWidth="1"/>
    <col min="7" max="7" width="23" customWidth="1"/>
    <col min="8" max="8" width="16.5703125" customWidth="1"/>
    <col min="9" max="9" width="31" bestFit="1" customWidth="1"/>
    <col min="10" max="10" width="31" hidden="1" customWidth="1"/>
    <col min="11" max="16384" width="9.140625" hidden="1"/>
  </cols>
  <sheetData>
    <row r="1" spans="1:9" ht="21" customHeight="1" thickBot="1" x14ac:dyDescent="0.35">
      <c r="A1" s="80" t="s">
        <v>1036</v>
      </c>
      <c r="B1" s="80"/>
      <c r="C1" s="80"/>
      <c r="D1" s="80"/>
      <c r="E1" s="80"/>
      <c r="F1" s="80"/>
      <c r="G1" s="80"/>
      <c r="H1" s="80"/>
      <c r="I1" s="80"/>
    </row>
    <row r="2" spans="1:9" ht="16.5" customHeight="1" thickTop="1" x14ac:dyDescent="0.2">
      <c r="A2" s="81"/>
      <c r="B2" s="81"/>
      <c r="C2" s="81"/>
      <c r="D2" s="81"/>
      <c r="E2" s="81"/>
      <c r="F2" s="81"/>
      <c r="G2" s="81"/>
      <c r="H2" s="81"/>
      <c r="I2" s="81"/>
    </row>
    <row r="3" spans="1:9" ht="16.5" customHeight="1" x14ac:dyDescent="0.3">
      <c r="A3" s="72" t="s">
        <v>1020</v>
      </c>
      <c r="B3" s="72"/>
      <c r="C3" s="72"/>
      <c r="D3" s="72"/>
      <c r="E3" s="72"/>
      <c r="F3" s="72"/>
      <c r="G3" s="72"/>
      <c r="H3" s="72"/>
      <c r="I3" s="72"/>
    </row>
    <row r="4" spans="1:9" ht="14.25" x14ac:dyDescent="0.2">
      <c r="A4" s="42" t="s">
        <v>1215</v>
      </c>
      <c r="B4" s="30" t="s">
        <v>67</v>
      </c>
      <c r="C4" s="30" t="s">
        <v>0</v>
      </c>
      <c r="D4" s="30" t="s">
        <v>1</v>
      </c>
      <c r="E4" s="30" t="s">
        <v>2</v>
      </c>
      <c r="F4" s="30" t="s">
        <v>148</v>
      </c>
      <c r="G4" s="30" t="s">
        <v>996</v>
      </c>
      <c r="H4" s="30" t="s">
        <v>997</v>
      </c>
      <c r="I4" s="30" t="s">
        <v>61</v>
      </c>
    </row>
    <row r="5" spans="1:9" ht="14.25" x14ac:dyDescent="0.2">
      <c r="A5" s="41" t="s">
        <v>1050</v>
      </c>
      <c r="B5" s="18" t="s">
        <v>1051</v>
      </c>
      <c r="C5" s="18" t="s">
        <v>1052</v>
      </c>
      <c r="D5" s="18" t="str">
        <f>"08060"</f>
        <v>08060</v>
      </c>
      <c r="E5" s="19" t="s">
        <v>1041</v>
      </c>
      <c r="F5" s="19" t="s">
        <v>1053</v>
      </c>
      <c r="G5" s="19" t="s">
        <v>1054</v>
      </c>
      <c r="H5" s="19" t="s">
        <v>1055</v>
      </c>
      <c r="I5" s="20" t="s">
        <v>1056</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ht="14.25" x14ac:dyDescent="0.2">
      <c r="A11" s="44" t="s">
        <v>1004</v>
      </c>
      <c r="B11" s="21" t="s">
        <v>1005</v>
      </c>
      <c r="C11" s="21" t="s">
        <v>1006</v>
      </c>
      <c r="D11" s="22" t="str">
        <f>"07930"</f>
        <v>07930</v>
      </c>
      <c r="E11" s="21"/>
      <c r="F11" s="21" t="s">
        <v>1008</v>
      </c>
      <c r="G11" s="21" t="s">
        <v>1009</v>
      </c>
      <c r="H11" s="21" t="s">
        <v>1010</v>
      </c>
      <c r="I11" s="23" t="s">
        <v>1011</v>
      </c>
    </row>
    <row r="12" spans="1:9" ht="14.25" x14ac:dyDescent="0.2">
      <c r="A12" s="44" t="s">
        <v>1012</v>
      </c>
      <c r="B12" s="21" t="s">
        <v>1013</v>
      </c>
      <c r="C12" s="21" t="s">
        <v>9</v>
      </c>
      <c r="D12" s="22" t="str">
        <f>"08016"</f>
        <v>08016</v>
      </c>
      <c r="E12" s="21"/>
      <c r="F12" s="21" t="s">
        <v>1014</v>
      </c>
      <c r="G12" s="21" t="s">
        <v>1015</v>
      </c>
      <c r="H12" s="21" t="s">
        <v>1016</v>
      </c>
      <c r="I12" s="23" t="s">
        <v>1017</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74"/>
      <c r="B15" s="74"/>
      <c r="C15" s="74"/>
      <c r="D15" s="74"/>
      <c r="E15" s="74"/>
      <c r="F15" s="74"/>
      <c r="G15" s="74"/>
      <c r="H15" s="74"/>
      <c r="I15" s="74"/>
    </row>
    <row r="16" spans="1:9" ht="17.25" x14ac:dyDescent="0.3">
      <c r="A16" s="72" t="s">
        <v>1018</v>
      </c>
      <c r="B16" s="72"/>
      <c r="C16" s="72"/>
      <c r="D16" s="72"/>
      <c r="E16" s="72"/>
      <c r="F16" s="72"/>
      <c r="G16" s="72"/>
      <c r="H16" s="72"/>
      <c r="I16" s="72"/>
    </row>
    <row r="17" spans="1:9" ht="14.25" x14ac:dyDescent="0.2">
      <c r="A17" s="42" t="s">
        <v>1019</v>
      </c>
      <c r="B17" s="30" t="s">
        <v>67</v>
      </c>
      <c r="C17" s="30" t="s">
        <v>0</v>
      </c>
      <c r="D17" s="35" t="s">
        <v>1</v>
      </c>
      <c r="E17" s="30" t="s">
        <v>2</v>
      </c>
      <c r="F17" s="30" t="s">
        <v>148</v>
      </c>
      <c r="G17" s="30" t="s">
        <v>996</v>
      </c>
      <c r="H17" s="30" t="s">
        <v>997</v>
      </c>
      <c r="I17" s="30" t="s">
        <v>61</v>
      </c>
    </row>
    <row r="18" spans="1:9" ht="14.25" x14ac:dyDescent="0.2">
      <c r="A18" s="45" t="s">
        <v>323</v>
      </c>
      <c r="B18" s="24" t="s">
        <v>90</v>
      </c>
      <c r="C18" s="24" t="s">
        <v>9</v>
      </c>
      <c r="D18" s="25">
        <v>8016</v>
      </c>
      <c r="E18" s="24" t="s">
        <v>65</v>
      </c>
      <c r="F18" s="24" t="s">
        <v>486</v>
      </c>
      <c r="G18" s="24" t="s">
        <v>58</v>
      </c>
      <c r="H18" s="24" t="s">
        <v>487</v>
      </c>
      <c r="I18" s="26" t="s">
        <v>488</v>
      </c>
    </row>
    <row r="19" spans="1:9" ht="14.25" x14ac:dyDescent="0.2">
      <c r="A19" s="45" t="s">
        <v>110</v>
      </c>
      <c r="B19" s="24" t="s">
        <v>124</v>
      </c>
      <c r="C19" s="24" t="s">
        <v>111</v>
      </c>
      <c r="D19" s="27">
        <v>8060</v>
      </c>
      <c r="E19" s="24" t="s">
        <v>426</v>
      </c>
      <c r="F19" s="24" t="s">
        <v>414</v>
      </c>
      <c r="G19" s="24" t="s">
        <v>415</v>
      </c>
      <c r="H19" s="24" t="s">
        <v>416</v>
      </c>
      <c r="I19" s="26" t="s">
        <v>563</v>
      </c>
    </row>
    <row r="20" spans="1:9" ht="14.25" x14ac:dyDescent="0.2">
      <c r="A20" s="45" t="s">
        <v>184</v>
      </c>
      <c r="B20" s="24" t="s">
        <v>155</v>
      </c>
      <c r="C20" s="24" t="s">
        <v>91</v>
      </c>
      <c r="D20" s="27">
        <v>8046</v>
      </c>
      <c r="E20" s="24" t="s">
        <v>161</v>
      </c>
      <c r="F20" s="24" t="s">
        <v>160</v>
      </c>
      <c r="G20" s="24" t="s">
        <v>162</v>
      </c>
      <c r="H20" s="24" t="s">
        <v>163</v>
      </c>
      <c r="I20" s="26" t="s">
        <v>288</v>
      </c>
    </row>
    <row r="21" spans="1:9" ht="14.25" x14ac:dyDescent="0.2">
      <c r="A21" s="46" t="s">
        <v>507</v>
      </c>
      <c r="B21" s="28" t="s">
        <v>843</v>
      </c>
      <c r="C21" s="28" t="s">
        <v>543</v>
      </c>
      <c r="D21" s="29" t="s">
        <v>544</v>
      </c>
      <c r="E21" s="28" t="s">
        <v>65</v>
      </c>
      <c r="F21" s="28" t="s">
        <v>545</v>
      </c>
      <c r="G21" s="28" t="s">
        <v>546</v>
      </c>
      <c r="H21" s="28" t="s">
        <v>670</v>
      </c>
      <c r="I21" s="26" t="s">
        <v>547</v>
      </c>
    </row>
    <row r="22" spans="1:9" ht="14.25" x14ac:dyDescent="0.2">
      <c r="A22" s="44"/>
      <c r="B22" s="21"/>
      <c r="C22" s="21"/>
      <c r="D22" s="21"/>
      <c r="E22" s="21"/>
      <c r="F22" s="21"/>
      <c r="G22" s="21"/>
      <c r="H22" s="21"/>
      <c r="I22" s="21"/>
    </row>
    <row r="23" spans="1:9" ht="52.5" thickBot="1" x14ac:dyDescent="0.35">
      <c r="A23" s="37" t="s">
        <v>1205</v>
      </c>
      <c r="B23" s="21"/>
      <c r="C23" s="21"/>
      <c r="D23" s="21"/>
      <c r="E23" s="21"/>
      <c r="F23" s="21"/>
      <c r="G23" s="21"/>
      <c r="H23" s="21"/>
      <c r="I23" s="21"/>
    </row>
    <row r="24" spans="1:9" ht="15" thickTop="1" x14ac:dyDescent="0.2">
      <c r="A24" s="36" t="s">
        <v>1204</v>
      </c>
      <c r="B24" s="21"/>
      <c r="C24" s="21"/>
      <c r="D24" s="21"/>
      <c r="E24" s="21"/>
      <c r="F24" s="21"/>
      <c r="G24" s="21"/>
      <c r="H24" s="21"/>
      <c r="I24" s="21"/>
    </row>
    <row r="25" spans="1:9" ht="14.25" x14ac:dyDescent="0.2">
      <c r="A25" s="44"/>
      <c r="B25" s="21"/>
      <c r="C25" s="21"/>
      <c r="D25" s="21"/>
      <c r="E25" s="21"/>
      <c r="F25" s="21"/>
      <c r="G25" s="21"/>
      <c r="H25" s="21"/>
      <c r="I25" s="21"/>
    </row>
    <row r="26" spans="1:9" ht="35.25" thickBot="1" x14ac:dyDescent="0.35">
      <c r="A26" s="37" t="s">
        <v>1207</v>
      </c>
      <c r="B26" s="21"/>
      <c r="C26" s="21"/>
      <c r="D26" s="21"/>
      <c r="E26" s="21"/>
      <c r="F26" s="21"/>
      <c r="G26" s="21"/>
      <c r="H26" s="21"/>
      <c r="I26" s="21"/>
    </row>
    <row r="27" spans="1:9" ht="29.25" thickTop="1" x14ac:dyDescent="0.2">
      <c r="A27" s="36" t="s">
        <v>1208</v>
      </c>
      <c r="B27" s="21"/>
      <c r="C27" s="21"/>
      <c r="D27" s="21"/>
      <c r="E27" s="21"/>
      <c r="F27" s="21"/>
      <c r="G27" s="21"/>
      <c r="H27" s="21"/>
      <c r="I27" s="21"/>
    </row>
    <row r="28" spans="1:9" ht="28.5" x14ac:dyDescent="0.2">
      <c r="A28" s="36" t="s">
        <v>1211</v>
      </c>
      <c r="B28" s="21"/>
      <c r="C28" s="21"/>
      <c r="D28" s="21"/>
      <c r="E28" s="21"/>
      <c r="F28" s="21"/>
      <c r="G28" s="21"/>
      <c r="H28" s="21"/>
      <c r="I28" s="21"/>
    </row>
    <row r="29" spans="1:9" ht="28.5" x14ac:dyDescent="0.2">
      <c r="A29" s="36" t="s">
        <v>1209</v>
      </c>
      <c r="B29" s="21"/>
      <c r="C29" s="21"/>
      <c r="D29" s="21"/>
      <c r="E29" s="21"/>
      <c r="F29" s="21"/>
      <c r="G29" s="21"/>
      <c r="H29" s="21"/>
      <c r="I29" s="21"/>
    </row>
    <row r="30" spans="1:9" ht="28.5" x14ac:dyDescent="0.2">
      <c r="A30" s="36" t="s">
        <v>1212</v>
      </c>
      <c r="B30" s="21"/>
      <c r="C30" s="21"/>
      <c r="D30" s="21"/>
      <c r="E30" s="21"/>
      <c r="F30" s="21"/>
      <c r="G30" s="21"/>
      <c r="H30" s="21"/>
      <c r="I30" s="21"/>
    </row>
    <row r="31" spans="1:9" ht="14.25" x14ac:dyDescent="0.2">
      <c r="A31" s="36" t="s">
        <v>1210</v>
      </c>
      <c r="B31" s="21"/>
      <c r="C31" s="21"/>
      <c r="D31" s="21"/>
      <c r="E31" s="21"/>
      <c r="F31" s="21"/>
      <c r="G31" s="21"/>
      <c r="H31" s="21"/>
      <c r="I31" s="21"/>
    </row>
    <row r="32" spans="1:9" x14ac:dyDescent="0.2">
      <c r="A32" s="78" t="s">
        <v>1214</v>
      </c>
      <c r="B32" s="78"/>
      <c r="C32" s="78"/>
      <c r="D32" s="78"/>
      <c r="E32" s="78"/>
      <c r="F32" s="78"/>
      <c r="G32" s="78"/>
      <c r="H32" s="78"/>
      <c r="I32" s="78"/>
    </row>
    <row r="33" x14ac:dyDescent="0.2"/>
  </sheetData>
  <sheetProtection algorithmName="SHA-512" hashValue="y1Ye5lR8jl9+neWgSVen6IO9dDKMwD/XXdpp7SNPx6Agv25JqIZRHfzHrHIHRc6+5ivT+7D7LOMhgBJSeBRIKQ==" saltValue="eCXFipupGF4SBaIoFnWeBQ==" spinCount="100000" sheet="1" objects="1" scenarios="1"/>
  <mergeCells count="9">
    <mergeCell ref="A15:I15"/>
    <mergeCell ref="A16:I16"/>
    <mergeCell ref="A32:I32"/>
    <mergeCell ref="A1:I1"/>
    <mergeCell ref="A2:I2"/>
    <mergeCell ref="A3:I3"/>
    <mergeCell ref="A6:I6"/>
    <mergeCell ref="A8:I8"/>
    <mergeCell ref="A7:I7"/>
  </mergeCells>
  <hyperlinks>
    <hyperlink ref="I18" r:id="rId1"/>
    <hyperlink ref="I20" r:id="rId2"/>
    <hyperlink ref="I21" r:id="rId3"/>
    <hyperlink ref="I19" r:id="rId4"/>
    <hyperlink ref="I11" r:id="rId5"/>
    <hyperlink ref="I10" r:id="rId6"/>
    <hyperlink ref="I12" r:id="rId7"/>
    <hyperlink ref="I13" r:id="rId8"/>
    <hyperlink ref="A5" r:id="rId9"/>
    <hyperlink ref="I5" r:id="rId10"/>
    <hyperlink ref="I14" r:id="rId11"/>
    <hyperlink ref="A24" r:id="rId12"/>
    <hyperlink ref="A30" r:id="rId13"/>
    <hyperlink ref="A31" r:id="rId14" location=".XlVhbtOWy3A" display="https://nj.pbslearningmedia.org/subjects/preschool/social-and-emotional-development/ - .XlVhbtOWy3A"/>
    <hyperlink ref="A27" r:id="rId15"/>
    <hyperlink ref="A28" r:id="rId16"/>
    <hyperlink ref="A29" r:id="rId17"/>
  </hyperlinks>
  <pageMargins left="0.7" right="0.7" top="0.75" bottom="0.75" header="0.3" footer="0.3"/>
  <pageSetup paperSize="5" scale="94" orientation="landscape" r:id="rId18"/>
  <drawing r:id="rId19"/>
  <tableParts count="3">
    <tablePart r:id="rId20"/>
    <tablePart r:id="rId21"/>
    <tablePart r:id="rId2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activeCell="B37" sqref="B37"/>
    </sheetView>
  </sheetViews>
  <sheetFormatPr defaultColWidth="0" defaultRowHeight="12.75" zeroHeight="1" x14ac:dyDescent="0.2"/>
  <cols>
    <col min="1" max="1" width="48.5703125" style="14" customWidth="1"/>
    <col min="2" max="2" width="26.7109375" bestFit="1" customWidth="1"/>
    <col min="3" max="3" width="14.85546875" bestFit="1" customWidth="1"/>
    <col min="4" max="4" width="6.42578125" customWidth="1"/>
    <col min="5" max="5" width="27.7109375" bestFit="1" customWidth="1"/>
    <col min="6" max="6" width="18.85546875" customWidth="1"/>
    <col min="7" max="7" width="22.7109375" customWidth="1"/>
    <col min="8" max="8" width="15.28515625" customWidth="1"/>
    <col min="9" max="9" width="37" bestFit="1" customWidth="1"/>
    <col min="10" max="16384" width="9.140625" hidden="1"/>
  </cols>
  <sheetData>
    <row r="1" spans="1:9" ht="20.25" customHeight="1" x14ac:dyDescent="0.3">
      <c r="A1" s="82" t="s">
        <v>1058</v>
      </c>
      <c r="B1" s="82"/>
      <c r="C1" s="82"/>
      <c r="D1" s="82"/>
      <c r="E1" s="82"/>
      <c r="F1" s="82"/>
      <c r="G1" s="82"/>
      <c r="H1" s="82"/>
      <c r="I1" s="82"/>
    </row>
    <row r="2" spans="1:9" ht="20.25" customHeight="1" x14ac:dyDescent="0.2">
      <c r="A2" s="81"/>
      <c r="B2" s="81"/>
      <c r="C2" s="81"/>
      <c r="D2" s="81"/>
      <c r="E2" s="81"/>
      <c r="F2" s="81"/>
      <c r="G2" s="81"/>
      <c r="H2" s="81"/>
      <c r="I2" s="81"/>
    </row>
    <row r="3" spans="1:9" ht="20.25" customHeight="1" x14ac:dyDescent="0.3">
      <c r="A3" s="83" t="s">
        <v>1020</v>
      </c>
      <c r="B3" s="83"/>
      <c r="C3" s="83"/>
      <c r="D3" s="83"/>
      <c r="E3" s="83"/>
      <c r="F3" s="83"/>
      <c r="G3" s="83"/>
      <c r="H3" s="83"/>
      <c r="I3" s="83"/>
    </row>
    <row r="4" spans="1:9" ht="15" x14ac:dyDescent="0.25">
      <c r="A4" s="40" t="s">
        <v>1215</v>
      </c>
      <c r="B4" s="17" t="s">
        <v>67</v>
      </c>
      <c r="C4" s="17" t="s">
        <v>0</v>
      </c>
      <c r="D4" s="17" t="s">
        <v>1</v>
      </c>
      <c r="E4" s="17" t="s">
        <v>2</v>
      </c>
      <c r="F4" s="17" t="s">
        <v>148</v>
      </c>
      <c r="G4" s="17" t="s">
        <v>996</v>
      </c>
      <c r="H4" s="17" t="s">
        <v>997</v>
      </c>
      <c r="I4" s="17" t="s">
        <v>61</v>
      </c>
    </row>
    <row r="5" spans="1:9" ht="14.25" x14ac:dyDescent="0.2">
      <c r="A5" s="41" t="s">
        <v>1059</v>
      </c>
      <c r="B5" s="18" t="s">
        <v>1060</v>
      </c>
      <c r="C5" s="18" t="s">
        <v>316</v>
      </c>
      <c r="D5" s="18" t="str">
        <f>"08021"</f>
        <v>08021</v>
      </c>
      <c r="E5" s="19" t="s">
        <v>1041</v>
      </c>
      <c r="F5" s="19" t="s">
        <v>1061</v>
      </c>
      <c r="G5" s="19" t="s">
        <v>1062</v>
      </c>
      <c r="H5" s="19" t="s">
        <v>1063</v>
      </c>
      <c r="I5" s="20" t="s">
        <v>1064</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1012</v>
      </c>
      <c r="B13" s="21" t="s">
        <v>1013</v>
      </c>
      <c r="C13" s="21" t="s">
        <v>9</v>
      </c>
      <c r="D13" s="22" t="str">
        <f>"08016"</f>
        <v>08016</v>
      </c>
      <c r="E13" s="21"/>
      <c r="F13" s="21" t="s">
        <v>1014</v>
      </c>
      <c r="G13" s="21" t="s">
        <v>1015</v>
      </c>
      <c r="H13" s="21" t="s">
        <v>1016</v>
      </c>
      <c r="I13" s="23" t="s">
        <v>1017</v>
      </c>
    </row>
    <row r="14" spans="1:9" ht="14.25" x14ac:dyDescent="0.2">
      <c r="A14" s="44" t="s">
        <v>1022</v>
      </c>
      <c r="B14" s="21" t="s">
        <v>1023</v>
      </c>
      <c r="C14" s="21" t="s">
        <v>1024</v>
      </c>
      <c r="D14" s="22" t="str">
        <f>"08742"</f>
        <v>08742</v>
      </c>
      <c r="E14" s="21"/>
      <c r="F14" s="21" t="s">
        <v>1025</v>
      </c>
      <c r="G14" s="21" t="s">
        <v>1026</v>
      </c>
      <c r="H14" s="21" t="s">
        <v>1027</v>
      </c>
      <c r="I14" s="23" t="s">
        <v>1028</v>
      </c>
    </row>
    <row r="15" spans="1:9" ht="14.25" x14ac:dyDescent="0.2">
      <c r="A15" s="44" t="s">
        <v>1199</v>
      </c>
      <c r="B15" s="21" t="s">
        <v>1203</v>
      </c>
      <c r="C15" s="21" t="s">
        <v>31</v>
      </c>
      <c r="D15" s="22" t="str">
        <f>"08817"</f>
        <v>08817</v>
      </c>
      <c r="E15" s="21"/>
      <c r="F15" s="21" t="s">
        <v>1200</v>
      </c>
      <c r="G15" s="21" t="s">
        <v>1201</v>
      </c>
      <c r="H15" s="21"/>
      <c r="I15" s="23" t="s">
        <v>1202</v>
      </c>
    </row>
    <row r="16" spans="1:9" ht="14.25" x14ac:dyDescent="0.2">
      <c r="A16" s="74"/>
      <c r="B16" s="74"/>
      <c r="C16" s="74"/>
      <c r="D16" s="74"/>
      <c r="E16" s="74"/>
      <c r="F16" s="74"/>
      <c r="G16" s="74"/>
      <c r="H16" s="74"/>
      <c r="I16" s="74"/>
    </row>
    <row r="17" spans="1:9" ht="17.25" x14ac:dyDescent="0.3">
      <c r="A17" s="72" t="s">
        <v>1018</v>
      </c>
      <c r="B17" s="72"/>
      <c r="C17" s="72"/>
      <c r="D17" s="72"/>
      <c r="E17" s="72"/>
      <c r="F17" s="72"/>
      <c r="G17" s="72"/>
      <c r="H17" s="72"/>
      <c r="I17" s="72"/>
    </row>
    <row r="18" spans="1:9" s="5" customFormat="1" ht="14.25" x14ac:dyDescent="0.2">
      <c r="A18" s="42" t="s">
        <v>1019</v>
      </c>
      <c r="B18" s="30" t="s">
        <v>67</v>
      </c>
      <c r="C18" s="30" t="s">
        <v>0</v>
      </c>
      <c r="D18" s="35" t="s">
        <v>1</v>
      </c>
      <c r="E18" s="30" t="s">
        <v>2</v>
      </c>
      <c r="F18" s="30" t="s">
        <v>148</v>
      </c>
      <c r="G18" s="30" t="s">
        <v>996</v>
      </c>
      <c r="H18" s="30" t="s">
        <v>997</v>
      </c>
      <c r="I18" s="30" t="s">
        <v>61</v>
      </c>
    </row>
    <row r="19" spans="1:9" ht="14.25" x14ac:dyDescent="0.2">
      <c r="A19" s="45" t="s">
        <v>240</v>
      </c>
      <c r="B19" s="24" t="s">
        <v>241</v>
      </c>
      <c r="C19" s="24" t="s">
        <v>10</v>
      </c>
      <c r="D19" s="25">
        <v>8101</v>
      </c>
      <c r="E19" s="24" t="s">
        <v>242</v>
      </c>
      <c r="F19" s="24" t="s">
        <v>328</v>
      </c>
      <c r="G19" s="24" t="s">
        <v>103</v>
      </c>
      <c r="H19" s="24" t="s">
        <v>104</v>
      </c>
      <c r="I19" s="26" t="s">
        <v>243</v>
      </c>
    </row>
    <row r="20" spans="1:9" ht="15" x14ac:dyDescent="0.25">
      <c r="A20" s="45" t="s">
        <v>335</v>
      </c>
      <c r="B20" s="24" t="s">
        <v>684</v>
      </c>
      <c r="C20" s="24" t="s">
        <v>270</v>
      </c>
      <c r="D20" s="25">
        <v>8030</v>
      </c>
      <c r="E20" s="24" t="s">
        <v>846</v>
      </c>
      <c r="F20" s="8" t="s">
        <v>847</v>
      </c>
      <c r="G20" s="8" t="s">
        <v>844</v>
      </c>
      <c r="H20" s="24" t="s">
        <v>845</v>
      </c>
      <c r="I20" s="26" t="s">
        <v>848</v>
      </c>
    </row>
    <row r="21" spans="1:9" ht="15" x14ac:dyDescent="0.25">
      <c r="A21" s="45" t="s">
        <v>204</v>
      </c>
      <c r="B21" s="24" t="s">
        <v>329</v>
      </c>
      <c r="C21" s="24" t="s">
        <v>332</v>
      </c>
      <c r="D21" s="25">
        <v>8110</v>
      </c>
      <c r="E21" s="24" t="s">
        <v>3</v>
      </c>
      <c r="F21" s="8" t="s">
        <v>606</v>
      </c>
      <c r="G21" s="8" t="s">
        <v>865</v>
      </c>
      <c r="H21" s="24" t="s">
        <v>330</v>
      </c>
      <c r="I21" s="26" t="s">
        <v>607</v>
      </c>
    </row>
    <row r="22" spans="1:9" ht="14.25" x14ac:dyDescent="0.2">
      <c r="A22" s="45" t="s">
        <v>336</v>
      </c>
      <c r="B22" s="24" t="s">
        <v>382</v>
      </c>
      <c r="C22" s="24" t="s">
        <v>45</v>
      </c>
      <c r="D22" s="27">
        <v>8004</v>
      </c>
      <c r="E22" s="24" t="s">
        <v>298</v>
      </c>
      <c r="F22" s="24" t="s">
        <v>249</v>
      </c>
      <c r="G22" s="24" t="s">
        <v>299</v>
      </c>
      <c r="H22" s="24" t="s">
        <v>250</v>
      </c>
      <c r="I22" s="26" t="s">
        <v>251</v>
      </c>
    </row>
    <row r="23" spans="1:9" ht="15" x14ac:dyDescent="0.2">
      <c r="A23" s="45" t="s">
        <v>289</v>
      </c>
      <c r="B23" s="24" t="s">
        <v>315</v>
      </c>
      <c r="C23" s="24" t="s">
        <v>316</v>
      </c>
      <c r="D23" s="27">
        <v>8021</v>
      </c>
      <c r="E23" s="24" t="s">
        <v>317</v>
      </c>
      <c r="F23" s="24" t="s">
        <v>823</v>
      </c>
      <c r="G23" s="9" t="s">
        <v>318</v>
      </c>
      <c r="H23" s="24" t="s">
        <v>319</v>
      </c>
      <c r="I23" s="26" t="s">
        <v>824</v>
      </c>
    </row>
    <row r="24" spans="1:9" ht="15" x14ac:dyDescent="0.2">
      <c r="A24" s="45" t="s">
        <v>193</v>
      </c>
      <c r="B24" s="24" t="s">
        <v>351</v>
      </c>
      <c r="C24" s="24" t="s">
        <v>10</v>
      </c>
      <c r="D24" s="27">
        <v>8105</v>
      </c>
      <c r="E24" s="24" t="s">
        <v>364</v>
      </c>
      <c r="F24" s="24" t="s">
        <v>801</v>
      </c>
      <c r="G24" s="9" t="s">
        <v>802</v>
      </c>
      <c r="H24" s="24"/>
      <c r="I24" s="26" t="s">
        <v>803</v>
      </c>
    </row>
    <row r="25" spans="1:9" ht="15" x14ac:dyDescent="0.2">
      <c r="A25" s="46" t="s">
        <v>601</v>
      </c>
      <c r="B25" s="28" t="s">
        <v>941</v>
      </c>
      <c r="C25" s="28" t="s">
        <v>10</v>
      </c>
      <c r="D25" s="48">
        <v>8102</v>
      </c>
      <c r="E25" s="28" t="s">
        <v>589</v>
      </c>
      <c r="F25" s="28" t="s">
        <v>588</v>
      </c>
      <c r="G25" s="10" t="s">
        <v>942</v>
      </c>
      <c r="H25" s="28" t="s">
        <v>590</v>
      </c>
      <c r="I25" s="26" t="s">
        <v>591</v>
      </c>
    </row>
    <row r="26" spans="1:9" ht="15" x14ac:dyDescent="0.2">
      <c r="A26" s="45" t="s">
        <v>506</v>
      </c>
      <c r="B26" s="24" t="s">
        <v>576</v>
      </c>
      <c r="C26" s="24" t="s">
        <v>548</v>
      </c>
      <c r="D26" s="27">
        <v>8045</v>
      </c>
      <c r="E26" s="24" t="s">
        <v>169</v>
      </c>
      <c r="F26" s="24" t="s">
        <v>796</v>
      </c>
      <c r="G26" s="9" t="s">
        <v>549</v>
      </c>
      <c r="H26" s="24" t="s">
        <v>681</v>
      </c>
      <c r="I26" s="26" t="s">
        <v>550</v>
      </c>
    </row>
    <row r="27" spans="1:9" ht="15" x14ac:dyDescent="0.2">
      <c r="A27" s="46" t="s">
        <v>701</v>
      </c>
      <c r="B27" s="28" t="s">
        <v>702</v>
      </c>
      <c r="C27" s="28" t="s">
        <v>10</v>
      </c>
      <c r="D27" s="29" t="s">
        <v>703</v>
      </c>
      <c r="E27" s="28" t="s">
        <v>704</v>
      </c>
      <c r="F27" s="28" t="s">
        <v>705</v>
      </c>
      <c r="G27" s="10" t="s">
        <v>706</v>
      </c>
      <c r="H27" s="28" t="s">
        <v>707</v>
      </c>
      <c r="I27" s="26" t="s">
        <v>708</v>
      </c>
    </row>
    <row r="28" spans="1:9" ht="15" x14ac:dyDescent="0.2">
      <c r="A28" s="45" t="s">
        <v>736</v>
      </c>
      <c r="B28" s="24" t="s">
        <v>737</v>
      </c>
      <c r="C28" s="24" t="s">
        <v>10</v>
      </c>
      <c r="D28" s="25" t="s">
        <v>738</v>
      </c>
      <c r="E28" s="24" t="s">
        <v>797</v>
      </c>
      <c r="F28" s="24" t="s">
        <v>798</v>
      </c>
      <c r="G28" s="9" t="s">
        <v>799</v>
      </c>
      <c r="H28" s="24" t="s">
        <v>739</v>
      </c>
      <c r="I28" s="26" t="s">
        <v>800</v>
      </c>
    </row>
    <row r="29" spans="1:9" ht="14.25" x14ac:dyDescent="0.2">
      <c r="A29" s="44"/>
      <c r="B29" s="21"/>
      <c r="C29" s="21"/>
      <c r="D29" s="21"/>
      <c r="E29" s="21"/>
      <c r="F29" s="21"/>
      <c r="G29" s="21"/>
      <c r="H29" s="21"/>
      <c r="I29" s="21"/>
    </row>
    <row r="30" spans="1:9" ht="52.5" thickBot="1" x14ac:dyDescent="0.35">
      <c r="A30" s="37" t="s">
        <v>1205</v>
      </c>
      <c r="B30" s="21"/>
      <c r="C30" s="21"/>
      <c r="D30" s="21"/>
      <c r="E30" s="21"/>
      <c r="F30" s="21"/>
      <c r="G30" s="21"/>
      <c r="H30" s="21"/>
      <c r="I30" s="21"/>
    </row>
    <row r="31" spans="1:9" ht="15" thickTop="1" x14ac:dyDescent="0.2">
      <c r="A31" s="36" t="s">
        <v>1204</v>
      </c>
      <c r="B31" s="21"/>
      <c r="C31" s="21"/>
      <c r="D31" s="21"/>
      <c r="E31" s="21"/>
      <c r="F31" s="21"/>
      <c r="G31" s="21"/>
      <c r="H31" s="21"/>
      <c r="I31" s="21"/>
    </row>
    <row r="32" spans="1:9" ht="14.25" x14ac:dyDescent="0.2">
      <c r="A32" s="44"/>
      <c r="B32" s="21"/>
      <c r="C32" s="21"/>
      <c r="D32" s="21"/>
      <c r="E32" s="21"/>
      <c r="F32" s="21"/>
      <c r="G32" s="21"/>
      <c r="H32" s="21"/>
      <c r="I32" s="21"/>
    </row>
    <row r="33" spans="1:9" ht="35.25" thickBot="1" x14ac:dyDescent="0.35">
      <c r="A33" s="37" t="s">
        <v>1207</v>
      </c>
      <c r="B33" s="21"/>
      <c r="C33" s="21"/>
      <c r="D33" s="21"/>
      <c r="E33" s="21"/>
      <c r="F33" s="21"/>
      <c r="G33" s="21"/>
      <c r="H33" s="21"/>
      <c r="I33" s="21"/>
    </row>
    <row r="34" spans="1:9" ht="29.25" thickTop="1" x14ac:dyDescent="0.2">
      <c r="A34" s="36" t="s">
        <v>1208</v>
      </c>
      <c r="B34" s="21"/>
      <c r="C34" s="21"/>
      <c r="D34" s="21"/>
      <c r="E34" s="21"/>
      <c r="F34" s="21"/>
      <c r="G34" s="21"/>
      <c r="H34" s="21"/>
      <c r="I34" s="21"/>
    </row>
    <row r="35" spans="1:9" ht="28.5" x14ac:dyDescent="0.2">
      <c r="A35" s="36" t="s">
        <v>1211</v>
      </c>
      <c r="B35" s="21"/>
      <c r="C35" s="21"/>
      <c r="D35" s="21"/>
      <c r="E35" s="21"/>
      <c r="F35" s="21"/>
      <c r="G35" s="21"/>
      <c r="H35" s="21"/>
      <c r="I35" s="21"/>
    </row>
    <row r="36" spans="1:9" ht="28.5" x14ac:dyDescent="0.2">
      <c r="A36" s="36" t="s">
        <v>1209</v>
      </c>
      <c r="B36" s="21"/>
      <c r="C36" s="21"/>
      <c r="D36" s="21"/>
      <c r="E36" s="21"/>
      <c r="F36" s="21"/>
      <c r="G36" s="21"/>
      <c r="H36" s="21"/>
      <c r="I36" s="21"/>
    </row>
    <row r="37" spans="1:9" ht="28.5" x14ac:dyDescent="0.2">
      <c r="A37" s="36" t="s">
        <v>1212</v>
      </c>
      <c r="B37" s="21"/>
      <c r="C37" s="21"/>
      <c r="D37" s="21"/>
      <c r="E37" s="21"/>
      <c r="F37" s="21"/>
      <c r="G37" s="21"/>
      <c r="H37" s="21"/>
      <c r="I37" s="21"/>
    </row>
    <row r="38" spans="1:9" ht="14.25" x14ac:dyDescent="0.2">
      <c r="A38" s="36" t="s">
        <v>1210</v>
      </c>
      <c r="B38" s="21"/>
      <c r="C38" s="21"/>
      <c r="D38" s="21"/>
      <c r="E38" s="21"/>
      <c r="F38" s="21"/>
      <c r="G38" s="21"/>
      <c r="H38" s="21"/>
      <c r="I38" s="21"/>
    </row>
    <row r="39" spans="1:9" x14ac:dyDescent="0.2">
      <c r="A39" s="78" t="s">
        <v>1214</v>
      </c>
      <c r="B39" s="78"/>
      <c r="C39" s="78"/>
      <c r="D39" s="78"/>
      <c r="E39" s="78"/>
      <c r="F39" s="78"/>
      <c r="G39" s="78"/>
      <c r="H39" s="78"/>
      <c r="I39" s="78"/>
    </row>
  </sheetData>
  <sheetProtection algorithmName="SHA-512" hashValue="nxtI5tbe1bgw7G8ovUOqMwMC7qj3f3+foTLyljXMijEAb39rhgo8sVlzqaa1Ar+nxE1gvfZja9JnKhKfAO+DFA==" saltValue="njwyxWPg39edzdwFMwp05A==" spinCount="100000" sheet="1" objects="1" scenarios="1"/>
  <mergeCells count="9">
    <mergeCell ref="A16:I16"/>
    <mergeCell ref="A8:I8"/>
    <mergeCell ref="A17:I17"/>
    <mergeCell ref="A39:I39"/>
    <mergeCell ref="A1:I1"/>
    <mergeCell ref="A3:I3"/>
    <mergeCell ref="A2:I2"/>
    <mergeCell ref="A6:I6"/>
    <mergeCell ref="A7:I7"/>
  </mergeCells>
  <hyperlinks>
    <hyperlink ref="I22" r:id="rId1"/>
    <hyperlink ref="I19" r:id="rId2"/>
    <hyperlink ref="I23" r:id="rId3"/>
    <hyperlink ref="I24" r:id="rId4"/>
    <hyperlink ref="I27" r:id="rId5"/>
    <hyperlink ref="I28" r:id="rId6"/>
    <hyperlink ref="I20" r:id="rId7"/>
    <hyperlink ref="I26" r:id="rId8"/>
    <hyperlink ref="I25" r:id="rId9"/>
    <hyperlink ref="I12" r:id="rId10"/>
    <hyperlink ref="I10" r:id="rId11"/>
    <hyperlink ref="I13" r:id="rId12"/>
    <hyperlink ref="I14" r:id="rId13"/>
    <hyperlink ref="A5" r:id="rId14"/>
    <hyperlink ref="I5" r:id="rId15"/>
    <hyperlink ref="I11" r:id="rId16"/>
    <hyperlink ref="I21" r:id="rId17"/>
    <hyperlink ref="I15" r:id="rId18"/>
    <hyperlink ref="A31" r:id="rId19"/>
    <hyperlink ref="A37" r:id="rId20"/>
    <hyperlink ref="A38" r:id="rId21" location=".XlVhbtOWy3A" display="https://nj.pbslearningmedia.org/subjects/preschool/social-and-emotional-development/ - .XlVhbtOWy3A"/>
    <hyperlink ref="A34" r:id="rId22"/>
    <hyperlink ref="A35" r:id="rId23"/>
    <hyperlink ref="A36" r:id="rId24"/>
  </hyperlinks>
  <pageMargins left="0.7" right="0.7" top="0.75" bottom="0.75" header="0.3" footer="0.3"/>
  <pageSetup paperSize="5" scale="79" orientation="landscape" r:id="rId25"/>
  <drawing r:id="rId26"/>
  <tableParts count="3">
    <tablePart r:id="rId27"/>
    <tablePart r:id="rId28"/>
    <tablePart r:id="rId2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A2" sqref="A2:I2"/>
    </sheetView>
  </sheetViews>
  <sheetFormatPr defaultColWidth="0" defaultRowHeight="12.75" zeroHeight="1" x14ac:dyDescent="0.2"/>
  <cols>
    <col min="1" max="1" width="51.42578125" style="14" customWidth="1"/>
    <col min="2" max="2" width="25.5703125" customWidth="1"/>
    <col min="3" max="3" width="25.28515625" customWidth="1"/>
    <col min="4" max="4" width="6.7109375" bestFit="1" customWidth="1"/>
    <col min="5" max="5" width="22.5703125" customWidth="1"/>
    <col min="6" max="6" width="20" customWidth="1"/>
    <col min="7" max="7" width="22.7109375" customWidth="1"/>
    <col min="8" max="8" width="15.28515625" customWidth="1"/>
    <col min="9" max="9" width="34.140625" bestFit="1" customWidth="1"/>
    <col min="10" max="16384" width="9.140625" hidden="1"/>
  </cols>
  <sheetData>
    <row r="1" spans="1:9" ht="20.25" thickBot="1" x14ac:dyDescent="0.35">
      <c r="A1" s="80" t="s">
        <v>1065</v>
      </c>
      <c r="B1" s="80"/>
      <c r="C1" s="80"/>
      <c r="D1" s="80"/>
      <c r="E1" s="80"/>
      <c r="F1" s="80"/>
      <c r="G1" s="80"/>
      <c r="H1" s="80"/>
      <c r="I1" s="80"/>
    </row>
    <row r="2" spans="1:9" ht="13.5" thickTop="1" x14ac:dyDescent="0.2">
      <c r="A2" s="85"/>
      <c r="B2" s="85"/>
      <c r="C2" s="85"/>
      <c r="D2" s="85"/>
      <c r="E2" s="85"/>
      <c r="F2" s="85"/>
      <c r="G2" s="85"/>
      <c r="H2" s="85"/>
      <c r="I2" s="85"/>
    </row>
    <row r="3" spans="1:9" ht="27" customHeight="1" x14ac:dyDescent="0.3">
      <c r="A3" s="72" t="s">
        <v>1020</v>
      </c>
      <c r="B3" s="72"/>
      <c r="C3" s="72"/>
      <c r="D3" s="72"/>
      <c r="E3" s="72"/>
      <c r="F3" s="72"/>
      <c r="G3" s="72"/>
      <c r="H3" s="72"/>
      <c r="I3" s="72"/>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1066</v>
      </c>
      <c r="B5" s="18" t="s">
        <v>1067</v>
      </c>
      <c r="C5" s="18" t="s">
        <v>1068</v>
      </c>
      <c r="D5" s="18" t="str">
        <f>"08210"</f>
        <v>08210</v>
      </c>
      <c r="E5" s="19" t="s">
        <v>1041</v>
      </c>
      <c r="F5" s="19" t="s">
        <v>1069</v>
      </c>
      <c r="G5" s="19" t="s">
        <v>1070</v>
      </c>
      <c r="H5" s="19" t="s">
        <v>1071</v>
      </c>
      <c r="I5" s="20" t="s">
        <v>1072</v>
      </c>
    </row>
    <row r="6" spans="1:9" ht="28.5" customHeight="1" x14ac:dyDescent="0.2">
      <c r="A6" s="86" t="s">
        <v>1115</v>
      </c>
      <c r="B6" s="86"/>
      <c r="C6" s="86"/>
      <c r="D6" s="86"/>
      <c r="E6" s="86"/>
      <c r="F6" s="86"/>
      <c r="G6" s="86"/>
      <c r="H6" s="86"/>
      <c r="I6" s="86"/>
    </row>
    <row r="7" spans="1:9" ht="14.25" x14ac:dyDescent="0.2">
      <c r="A7" s="84"/>
      <c r="B7" s="84"/>
      <c r="C7" s="84"/>
      <c r="D7" s="84"/>
      <c r="E7" s="84"/>
      <c r="F7" s="84"/>
      <c r="G7" s="84"/>
      <c r="H7" s="84"/>
      <c r="I7" s="84"/>
    </row>
    <row r="8" spans="1:9" ht="17.25" x14ac:dyDescent="0.3">
      <c r="A8" s="72" t="s">
        <v>1037</v>
      </c>
      <c r="B8" s="72"/>
      <c r="C8" s="72"/>
      <c r="D8" s="72"/>
      <c r="E8" s="72"/>
      <c r="F8" s="72"/>
      <c r="G8" s="72"/>
      <c r="H8" s="72"/>
      <c r="I8" s="72"/>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1012</v>
      </c>
      <c r="B12" s="21" t="s">
        <v>1013</v>
      </c>
      <c r="C12" s="21" t="s">
        <v>9</v>
      </c>
      <c r="D12" s="22" t="str">
        <f>"08016"</f>
        <v>08016</v>
      </c>
      <c r="E12" s="21"/>
      <c r="F12" s="21" t="s">
        <v>1014</v>
      </c>
      <c r="G12" s="21" t="s">
        <v>1015</v>
      </c>
      <c r="H12" s="21" t="s">
        <v>1016</v>
      </c>
      <c r="I12" s="23" t="s">
        <v>1017</v>
      </c>
    </row>
    <row r="13" spans="1:9" ht="14.25" x14ac:dyDescent="0.2">
      <c r="A13" s="44" t="s">
        <v>1199</v>
      </c>
      <c r="B13" s="21" t="s">
        <v>1203</v>
      </c>
      <c r="C13" s="21" t="s">
        <v>31</v>
      </c>
      <c r="D13" s="22" t="str">
        <f>"08817"</f>
        <v>08817</v>
      </c>
      <c r="E13" s="21"/>
      <c r="F13" s="21" t="s">
        <v>1200</v>
      </c>
      <c r="G13" s="21" t="s">
        <v>1201</v>
      </c>
      <c r="H13" s="21"/>
      <c r="I13" s="23" t="s">
        <v>1202</v>
      </c>
    </row>
    <row r="14" spans="1:9" ht="14.25" x14ac:dyDescent="0.2">
      <c r="A14" s="84"/>
      <c r="B14" s="84"/>
      <c r="C14" s="84"/>
      <c r="D14" s="84"/>
      <c r="E14" s="84"/>
      <c r="F14" s="84"/>
      <c r="G14" s="84"/>
      <c r="H14" s="84"/>
      <c r="I14" s="84"/>
    </row>
    <row r="15" spans="1:9" ht="17.25" x14ac:dyDescent="0.3">
      <c r="A15" s="72" t="s">
        <v>1018</v>
      </c>
      <c r="B15" s="72"/>
      <c r="C15" s="72"/>
      <c r="D15" s="72"/>
      <c r="E15" s="72"/>
      <c r="F15" s="72"/>
      <c r="G15" s="72"/>
      <c r="H15" s="72"/>
      <c r="I15" s="72"/>
    </row>
    <row r="16" spans="1:9" s="5" customFormat="1" ht="14.25" x14ac:dyDescent="0.2">
      <c r="A16" s="42" t="s">
        <v>1019</v>
      </c>
      <c r="B16" s="30" t="s">
        <v>67</v>
      </c>
      <c r="C16" s="30" t="s">
        <v>0</v>
      </c>
      <c r="D16" s="35" t="s">
        <v>1</v>
      </c>
      <c r="E16" s="30" t="s">
        <v>2</v>
      </c>
      <c r="F16" s="30" t="s">
        <v>148</v>
      </c>
      <c r="G16" s="30" t="s">
        <v>996</v>
      </c>
      <c r="H16" s="30" t="s">
        <v>997</v>
      </c>
      <c r="I16" s="30" t="s">
        <v>61</v>
      </c>
    </row>
    <row r="17" spans="1:9" ht="14.25" x14ac:dyDescent="0.2">
      <c r="A17" s="45" t="s">
        <v>205</v>
      </c>
      <c r="B17" s="24" t="s">
        <v>478</v>
      </c>
      <c r="C17" s="24" t="s">
        <v>206</v>
      </c>
      <c r="D17" s="27">
        <v>8252</v>
      </c>
      <c r="E17" s="24" t="s">
        <v>150</v>
      </c>
      <c r="F17" s="24" t="s">
        <v>479</v>
      </c>
      <c r="G17" s="24" t="s">
        <v>480</v>
      </c>
      <c r="H17" s="24" t="s">
        <v>481</v>
      </c>
      <c r="I17" s="26" t="s">
        <v>482</v>
      </c>
    </row>
    <row r="18" spans="1:9" ht="14.25" x14ac:dyDescent="0.2">
      <c r="A18" s="84"/>
      <c r="B18" s="84"/>
      <c r="C18" s="84"/>
      <c r="D18" s="84"/>
      <c r="E18" s="84"/>
      <c r="F18" s="84"/>
      <c r="G18" s="84"/>
      <c r="H18" s="84"/>
      <c r="I18" s="84"/>
    </row>
    <row r="19" spans="1:9" ht="35.25" thickBot="1" x14ac:dyDescent="0.35">
      <c r="A19" s="37" t="s">
        <v>1205</v>
      </c>
      <c r="B19" s="21"/>
      <c r="C19" s="21"/>
      <c r="D19" s="21"/>
      <c r="E19" s="21"/>
      <c r="F19" s="21"/>
      <c r="G19" s="21"/>
      <c r="H19" s="21"/>
      <c r="I19" s="21"/>
    </row>
    <row r="20" spans="1:9" ht="15" thickTop="1" x14ac:dyDescent="0.2">
      <c r="A20" s="36" t="s">
        <v>1204</v>
      </c>
      <c r="B20" s="21"/>
      <c r="C20" s="21"/>
      <c r="D20" s="21"/>
      <c r="E20" s="21"/>
      <c r="F20" s="21"/>
      <c r="G20" s="21"/>
      <c r="H20" s="21"/>
      <c r="I20" s="21"/>
    </row>
    <row r="21" spans="1:9" ht="14.25" x14ac:dyDescent="0.2">
      <c r="A21" s="44"/>
      <c r="B21" s="21"/>
      <c r="C21" s="21"/>
      <c r="D21" s="21"/>
      <c r="E21" s="21"/>
      <c r="F21" s="21"/>
      <c r="G21" s="21"/>
      <c r="H21" s="21"/>
      <c r="I21" s="21"/>
    </row>
    <row r="22" spans="1:9" ht="18" thickBot="1" x14ac:dyDescent="0.35">
      <c r="A22" s="37" t="s">
        <v>1207</v>
      </c>
      <c r="B22" s="21"/>
      <c r="C22" s="21"/>
      <c r="D22" s="21"/>
      <c r="E22" s="21"/>
      <c r="F22" s="21"/>
      <c r="G22" s="21"/>
      <c r="H22" s="21"/>
      <c r="I22" s="21"/>
    </row>
    <row r="23" spans="1:9" ht="29.25" thickTop="1" x14ac:dyDescent="0.2">
      <c r="A23" s="36" t="s">
        <v>1208</v>
      </c>
      <c r="B23" s="21"/>
      <c r="C23" s="21"/>
      <c r="D23" s="21"/>
      <c r="E23" s="21"/>
      <c r="F23" s="21"/>
      <c r="G23" s="21"/>
      <c r="H23" s="21"/>
      <c r="I23" s="21"/>
    </row>
    <row r="24" spans="1:9" ht="28.5" x14ac:dyDescent="0.2">
      <c r="A24" s="36" t="s">
        <v>1211</v>
      </c>
      <c r="B24" s="21"/>
      <c r="C24" s="21"/>
      <c r="D24" s="21"/>
      <c r="E24" s="21"/>
      <c r="F24" s="21"/>
      <c r="G24" s="21"/>
      <c r="H24" s="21"/>
      <c r="I24" s="21"/>
    </row>
    <row r="25" spans="1:9" ht="28.5" x14ac:dyDescent="0.2">
      <c r="A25" s="36" t="s">
        <v>1209</v>
      </c>
      <c r="B25" s="21"/>
      <c r="C25" s="21"/>
      <c r="D25" s="21"/>
      <c r="E25" s="21"/>
      <c r="F25" s="21"/>
      <c r="G25" s="21"/>
      <c r="H25" s="21"/>
      <c r="I25" s="21"/>
    </row>
    <row r="26" spans="1:9" ht="28.5" x14ac:dyDescent="0.2">
      <c r="A26" s="36" t="s">
        <v>1212</v>
      </c>
      <c r="B26" s="21"/>
      <c r="C26" s="21"/>
      <c r="D26" s="21"/>
      <c r="E26" s="21"/>
      <c r="F26" s="21"/>
      <c r="G26" s="21"/>
      <c r="H26" s="21"/>
      <c r="I26" s="21"/>
    </row>
    <row r="27" spans="1:9" ht="14.25" x14ac:dyDescent="0.2">
      <c r="A27" s="36" t="s">
        <v>1210</v>
      </c>
      <c r="B27" s="21"/>
      <c r="C27" s="21"/>
      <c r="D27" s="21"/>
      <c r="E27" s="21"/>
      <c r="F27" s="21"/>
      <c r="G27" s="21"/>
      <c r="H27" s="21"/>
      <c r="I27" s="21"/>
    </row>
    <row r="28" spans="1:9" x14ac:dyDescent="0.2">
      <c r="A28" s="78" t="s">
        <v>1214</v>
      </c>
      <c r="B28" s="78"/>
      <c r="C28" s="78"/>
      <c r="D28" s="78"/>
      <c r="E28" s="78"/>
      <c r="F28" s="78"/>
      <c r="G28" s="78"/>
      <c r="H28" s="78"/>
      <c r="I28" s="78"/>
    </row>
    <row r="29" spans="1:9" hidden="1" x14ac:dyDescent="0.2"/>
    <row r="30" spans="1:9" hidden="1" x14ac:dyDescent="0.2"/>
    <row r="31" spans="1:9" hidden="1" x14ac:dyDescent="0.2"/>
    <row r="32" spans="1:9" hidden="1" x14ac:dyDescent="0.2"/>
    <row r="33" hidden="1" x14ac:dyDescent="0.2"/>
    <row r="34" hidden="1" x14ac:dyDescent="0.2"/>
  </sheetData>
  <sheetProtection algorithmName="SHA-512" hashValue="XrMIRkqkl2ObHbYsK+3QTY6cPHl+vvF1de39GVld7tWqphxi6whkjIFxUer5gKBhSw/jU1fTLDJ1dv6QLCctKQ==" saltValue="N/4UzvsQF6qGZuws7Wl7ig==" spinCount="100000" sheet="1" objects="1" scenarios="1"/>
  <mergeCells count="10">
    <mergeCell ref="A1:I1"/>
    <mergeCell ref="A3:I3"/>
    <mergeCell ref="A8:I8"/>
    <mergeCell ref="A15:I15"/>
    <mergeCell ref="A6:I6"/>
    <mergeCell ref="A28:I28"/>
    <mergeCell ref="A7:I7"/>
    <mergeCell ref="A14:I14"/>
    <mergeCell ref="A18:I18"/>
    <mergeCell ref="A2:I2"/>
  </mergeCells>
  <hyperlinks>
    <hyperlink ref="I17" r:id="rId1"/>
    <hyperlink ref="I10" r:id="rId2"/>
    <hyperlink ref="I12" r:id="rId3"/>
    <hyperlink ref="A5" r:id="rId4"/>
    <hyperlink ref="I5" r:id="rId5"/>
    <hyperlink ref="I11" r:id="rId6"/>
    <hyperlink ref="I13" r:id="rId7"/>
    <hyperlink ref="A20" r:id="rId8"/>
    <hyperlink ref="A26" r:id="rId9"/>
    <hyperlink ref="A27" r:id="rId10" location=".XlVhbtOWy3A" display="https://nj.pbslearningmedia.org/subjects/preschool/social-and-emotional-development/ - .XlVhbtOWy3A"/>
    <hyperlink ref="A23" r:id="rId11"/>
    <hyperlink ref="A24" r:id="rId12"/>
    <hyperlink ref="A25" r:id="rId13"/>
  </hyperlinks>
  <pageMargins left="0.7" right="0.7" top="0.75" bottom="0.75" header="0.3" footer="0.3"/>
  <pageSetup paperSize="5" scale="86" orientation="landscape" r:id="rId14"/>
  <drawing r:id="rId15"/>
  <tableParts count="3">
    <tablePart r:id="rId16"/>
    <tablePart r:id="rId17"/>
    <tablePart r:id="rId1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workbookViewId="0">
      <selection sqref="A1:I1"/>
    </sheetView>
  </sheetViews>
  <sheetFormatPr defaultColWidth="0" defaultRowHeight="12.75" zeroHeight="1" x14ac:dyDescent="0.2"/>
  <cols>
    <col min="1" max="1" width="44.42578125" style="14" customWidth="1"/>
    <col min="2" max="2" width="26.140625" customWidth="1"/>
    <col min="3" max="3" width="10.85546875" customWidth="1"/>
    <col min="4" max="4" width="6.42578125" customWidth="1"/>
    <col min="5" max="5" width="25.42578125" customWidth="1"/>
    <col min="6" max="6" width="24.140625" customWidth="1"/>
    <col min="7" max="7" width="24" customWidth="1"/>
    <col min="8" max="8" width="15.28515625" customWidth="1"/>
    <col min="9" max="9" width="35" customWidth="1"/>
    <col min="10" max="16384" width="9" hidden="1"/>
  </cols>
  <sheetData>
    <row r="1" spans="1:9" ht="20.25" thickBot="1" x14ac:dyDescent="0.35">
      <c r="A1" s="80" t="s">
        <v>1073</v>
      </c>
      <c r="B1" s="80"/>
      <c r="C1" s="80"/>
      <c r="D1" s="80"/>
      <c r="E1" s="80"/>
      <c r="F1" s="80"/>
      <c r="G1" s="80"/>
      <c r="H1" s="80"/>
      <c r="I1" s="80"/>
    </row>
    <row r="2" spans="1:9" ht="14.25" thickTop="1" thickBot="1" x14ac:dyDescent="0.25">
      <c r="A2" s="81"/>
      <c r="B2" s="81"/>
      <c r="C2" s="81"/>
      <c r="D2" s="81"/>
      <c r="E2" s="81"/>
      <c r="F2" s="81"/>
      <c r="G2" s="81"/>
      <c r="H2" s="81"/>
      <c r="I2" s="81"/>
    </row>
    <row r="3" spans="1:9" ht="16.5" customHeight="1" thickTop="1" x14ac:dyDescent="0.3">
      <c r="A3" s="87" t="s">
        <v>1216</v>
      </c>
      <c r="B3" s="87"/>
      <c r="C3" s="87"/>
      <c r="D3" s="87"/>
      <c r="E3" s="87"/>
      <c r="F3" s="87"/>
      <c r="G3" s="87"/>
      <c r="H3" s="87"/>
      <c r="I3" s="87"/>
    </row>
    <row r="4" spans="1:9" s="6" customFormat="1" x14ac:dyDescent="0.2">
      <c r="A4" s="52" t="s">
        <v>1215</v>
      </c>
      <c r="B4" s="7" t="s">
        <v>67</v>
      </c>
      <c r="C4" s="7" t="s">
        <v>0</v>
      </c>
      <c r="D4" s="7" t="s">
        <v>1</v>
      </c>
      <c r="E4" s="7" t="s">
        <v>2</v>
      </c>
      <c r="F4" s="7" t="s">
        <v>148</v>
      </c>
      <c r="G4" s="7" t="s">
        <v>996</v>
      </c>
      <c r="H4" s="7" t="s">
        <v>997</v>
      </c>
      <c r="I4" s="7" t="s">
        <v>61</v>
      </c>
    </row>
    <row r="5" spans="1:9" ht="14.25" x14ac:dyDescent="0.2">
      <c r="A5" s="41" t="s">
        <v>1074</v>
      </c>
      <c r="B5" s="18" t="s">
        <v>1075</v>
      </c>
      <c r="C5" s="18" t="s">
        <v>252</v>
      </c>
      <c r="D5" s="18" t="str">
        <f>"08302"</f>
        <v>08302</v>
      </c>
      <c r="E5" s="19" t="s">
        <v>1041</v>
      </c>
      <c r="F5" s="19" t="s">
        <v>1076</v>
      </c>
      <c r="G5" s="19" t="s">
        <v>1077</v>
      </c>
      <c r="H5" s="19" t="s">
        <v>1078</v>
      </c>
      <c r="I5" s="20" t="s">
        <v>1079</v>
      </c>
    </row>
    <row r="6" spans="1:9" ht="27.75" customHeight="1" x14ac:dyDescent="0.2">
      <c r="A6" s="86" t="s">
        <v>1115</v>
      </c>
      <c r="B6" s="86"/>
      <c r="C6" s="86"/>
      <c r="D6" s="86"/>
      <c r="E6" s="86"/>
      <c r="F6" s="86"/>
      <c r="G6" s="86"/>
      <c r="H6" s="86"/>
      <c r="I6" s="86"/>
    </row>
    <row r="7" spans="1:9" x14ac:dyDescent="0.2">
      <c r="A7" s="89"/>
      <c r="B7" s="89"/>
      <c r="C7" s="89"/>
      <c r="D7" s="89"/>
      <c r="E7" s="89"/>
      <c r="F7" s="89"/>
      <c r="G7" s="89"/>
      <c r="H7" s="89"/>
      <c r="I7" s="89"/>
    </row>
    <row r="8" spans="1:9" ht="18.75" customHeight="1" x14ac:dyDescent="0.3">
      <c r="A8" s="90" t="s">
        <v>1037</v>
      </c>
      <c r="B8" s="90"/>
      <c r="C8" s="90"/>
      <c r="D8" s="90"/>
      <c r="E8" s="90"/>
      <c r="F8" s="90"/>
      <c r="G8" s="90"/>
      <c r="H8" s="90"/>
      <c r="I8" s="90"/>
    </row>
    <row r="9" spans="1:9" s="5" customFormat="1" ht="14.25" x14ac:dyDescent="0.2">
      <c r="A9" s="42" t="s">
        <v>995</v>
      </c>
      <c r="B9" s="30" t="s">
        <v>67</v>
      </c>
      <c r="C9" s="30" t="s">
        <v>0</v>
      </c>
      <c r="D9" s="30" t="s">
        <v>1</v>
      </c>
      <c r="E9" s="30" t="s">
        <v>2</v>
      </c>
      <c r="F9" s="30" t="s">
        <v>148</v>
      </c>
      <c r="G9" s="30" t="s">
        <v>996</v>
      </c>
      <c r="H9" s="30" t="s">
        <v>997</v>
      </c>
      <c r="I9" s="30" t="s">
        <v>61</v>
      </c>
    </row>
    <row r="10" spans="1:9" ht="14.25" x14ac:dyDescent="0.2">
      <c r="A10" s="44" t="s">
        <v>1012</v>
      </c>
      <c r="B10" s="21" t="s">
        <v>1013</v>
      </c>
      <c r="C10" s="21" t="s">
        <v>9</v>
      </c>
      <c r="D10" s="22" t="str">
        <f>"08016"</f>
        <v>08016</v>
      </c>
      <c r="E10" s="21"/>
      <c r="F10" s="21" t="s">
        <v>1014</v>
      </c>
      <c r="G10" s="21" t="s">
        <v>1015</v>
      </c>
      <c r="H10" s="21" t="s">
        <v>1016</v>
      </c>
      <c r="I10" s="23" t="s">
        <v>1017</v>
      </c>
    </row>
    <row r="11" spans="1:9" ht="14.25" x14ac:dyDescent="0.2">
      <c r="A11" s="44" t="s">
        <v>1022</v>
      </c>
      <c r="B11" s="21" t="s">
        <v>1023</v>
      </c>
      <c r="C11" s="21" t="s">
        <v>1024</v>
      </c>
      <c r="D11" s="22" t="str">
        <f>"08742"</f>
        <v>08742</v>
      </c>
      <c r="E11" s="21"/>
      <c r="F11" s="21" t="s">
        <v>1025</v>
      </c>
      <c r="G11" s="21" t="s">
        <v>1026</v>
      </c>
      <c r="H11" s="21" t="s">
        <v>1027</v>
      </c>
      <c r="I11" s="23" t="s">
        <v>1028</v>
      </c>
    </row>
    <row r="12" spans="1:9" ht="14.25" x14ac:dyDescent="0.2">
      <c r="A12" s="44" t="s">
        <v>1199</v>
      </c>
      <c r="B12" s="21" t="s">
        <v>1203</v>
      </c>
      <c r="C12" s="21" t="s">
        <v>31</v>
      </c>
      <c r="D12" s="22" t="str">
        <f>"08817"</f>
        <v>08817</v>
      </c>
      <c r="E12" s="21"/>
      <c r="F12" s="21" t="s">
        <v>1200</v>
      </c>
      <c r="G12" s="21" t="s">
        <v>1201</v>
      </c>
      <c r="H12" s="21"/>
      <c r="I12" s="23" t="s">
        <v>1202</v>
      </c>
    </row>
    <row r="13" spans="1:9" x14ac:dyDescent="0.2">
      <c r="A13" s="89"/>
      <c r="B13" s="89"/>
      <c r="C13" s="89"/>
      <c r="D13" s="89"/>
      <c r="E13" s="89"/>
      <c r="F13" s="89"/>
      <c r="G13" s="89"/>
      <c r="H13" s="89"/>
      <c r="I13" s="89"/>
    </row>
    <row r="14" spans="1:9" ht="29.25" customHeight="1" x14ac:dyDescent="0.3">
      <c r="A14" s="90" t="s">
        <v>1018</v>
      </c>
      <c r="B14" s="90"/>
      <c r="C14" s="90"/>
      <c r="D14" s="90"/>
      <c r="E14" s="90"/>
      <c r="F14" s="90"/>
      <c r="G14" s="90"/>
      <c r="H14" s="90"/>
      <c r="I14" s="90"/>
    </row>
    <row r="15" spans="1:9" s="5" customFormat="1" ht="14.25" x14ac:dyDescent="0.2">
      <c r="A15" s="42" t="s">
        <v>1019</v>
      </c>
      <c r="B15" s="30" t="s">
        <v>67</v>
      </c>
      <c r="C15" s="30" t="s">
        <v>0</v>
      </c>
      <c r="D15" s="35" t="s">
        <v>1</v>
      </c>
      <c r="E15" s="30" t="s">
        <v>2</v>
      </c>
      <c r="F15" s="30" t="s">
        <v>148</v>
      </c>
      <c r="G15" s="30" t="s">
        <v>996</v>
      </c>
      <c r="H15" s="30" t="s">
        <v>997</v>
      </c>
      <c r="I15" s="30" t="s">
        <v>61</v>
      </c>
    </row>
    <row r="16" spans="1:9" ht="14.25" x14ac:dyDescent="0.2">
      <c r="A16" s="45" t="s">
        <v>501</v>
      </c>
      <c r="B16" s="24" t="s">
        <v>164</v>
      </c>
      <c r="C16" s="24" t="s">
        <v>165</v>
      </c>
      <c r="D16" s="25" t="s">
        <v>502</v>
      </c>
      <c r="E16" s="24" t="s">
        <v>161</v>
      </c>
      <c r="F16" s="24" t="s">
        <v>630</v>
      </c>
      <c r="G16" s="24" t="s">
        <v>631</v>
      </c>
      <c r="H16" s="24"/>
      <c r="I16" s="26" t="s">
        <v>632</v>
      </c>
    </row>
    <row r="17" spans="1:9" ht="14.25" x14ac:dyDescent="0.2">
      <c r="A17" s="45" t="s">
        <v>271</v>
      </c>
      <c r="B17" s="24" t="s">
        <v>272</v>
      </c>
      <c r="C17" s="24" t="s">
        <v>165</v>
      </c>
      <c r="D17" s="27">
        <v>8360</v>
      </c>
      <c r="E17" s="24" t="s">
        <v>284</v>
      </c>
      <c r="F17" s="24" t="s">
        <v>303</v>
      </c>
      <c r="G17" s="24" t="s">
        <v>343</v>
      </c>
      <c r="H17" s="24" t="s">
        <v>285</v>
      </c>
      <c r="I17" s="26" t="s">
        <v>286</v>
      </c>
    </row>
    <row r="18" spans="1:9" ht="14.25" x14ac:dyDescent="0.2">
      <c r="A18" s="45" t="s">
        <v>324</v>
      </c>
      <c r="B18" s="24" t="s">
        <v>302</v>
      </c>
      <c r="C18" s="24" t="s">
        <v>273</v>
      </c>
      <c r="D18" s="27">
        <v>8332</v>
      </c>
      <c r="E18" s="24" t="s">
        <v>169</v>
      </c>
      <c r="F18" s="24" t="s">
        <v>713</v>
      </c>
      <c r="G18" s="24" t="s">
        <v>408</v>
      </c>
      <c r="H18" s="24" t="s">
        <v>714</v>
      </c>
      <c r="I18" s="26" t="s">
        <v>715</v>
      </c>
    </row>
    <row r="19" spans="1:9" ht="14.25" x14ac:dyDescent="0.2">
      <c r="A19" s="45" t="s">
        <v>325</v>
      </c>
      <c r="B19" s="24" t="s">
        <v>366</v>
      </c>
      <c r="C19" s="24" t="s">
        <v>252</v>
      </c>
      <c r="D19" s="27">
        <v>8302</v>
      </c>
      <c r="E19" s="24" t="s">
        <v>266</v>
      </c>
      <c r="F19" s="24" t="s">
        <v>409</v>
      </c>
      <c r="G19" s="24" t="s">
        <v>410</v>
      </c>
      <c r="H19" s="24" t="s">
        <v>712</v>
      </c>
      <c r="I19" s="26" t="s">
        <v>411</v>
      </c>
    </row>
    <row r="20" spans="1:9" ht="14.25" x14ac:dyDescent="0.2">
      <c r="A20" s="45" t="s">
        <v>352</v>
      </c>
      <c r="B20" s="24" t="s">
        <v>901</v>
      </c>
      <c r="C20" s="24" t="s">
        <v>165</v>
      </c>
      <c r="D20" s="27">
        <v>8360</v>
      </c>
      <c r="E20" s="24" t="s">
        <v>3</v>
      </c>
      <c r="F20" s="24" t="s">
        <v>353</v>
      </c>
      <c r="G20" s="24" t="s">
        <v>354</v>
      </c>
      <c r="H20" s="24" t="s">
        <v>360</v>
      </c>
      <c r="I20" s="26" t="s">
        <v>355</v>
      </c>
    </row>
    <row r="21" spans="1:9" ht="14.25" x14ac:dyDescent="0.2">
      <c r="A21" s="46" t="s">
        <v>508</v>
      </c>
      <c r="B21" s="28" t="s">
        <v>555</v>
      </c>
      <c r="C21" s="28" t="s">
        <v>165</v>
      </c>
      <c r="D21" s="29" t="s">
        <v>502</v>
      </c>
      <c r="E21" s="28" t="s">
        <v>556</v>
      </c>
      <c r="F21" s="28" t="s">
        <v>557</v>
      </c>
      <c r="G21" s="28" t="s">
        <v>558</v>
      </c>
      <c r="H21" s="28" t="s">
        <v>559</v>
      </c>
      <c r="I21" s="26" t="s">
        <v>893</v>
      </c>
    </row>
    <row r="22" spans="1:9" ht="14.25" x14ac:dyDescent="0.2">
      <c r="A22" s="46" t="s">
        <v>943</v>
      </c>
      <c r="B22" s="28" t="s">
        <v>944</v>
      </c>
      <c r="C22" s="28" t="s">
        <v>252</v>
      </c>
      <c r="D22" s="29" t="s">
        <v>945</v>
      </c>
      <c r="E22" s="28" t="s">
        <v>946</v>
      </c>
      <c r="F22" s="28" t="s">
        <v>947</v>
      </c>
      <c r="G22" s="28" t="s">
        <v>948</v>
      </c>
      <c r="H22" s="28" t="s">
        <v>949</v>
      </c>
      <c r="I22" s="26" t="s">
        <v>950</v>
      </c>
    </row>
    <row r="23" spans="1:9" x14ac:dyDescent="0.2">
      <c r="A23" s="88"/>
      <c r="B23" s="88"/>
      <c r="C23" s="88"/>
      <c r="D23" s="88"/>
      <c r="E23" s="88"/>
      <c r="F23" s="88"/>
      <c r="G23" s="88"/>
      <c r="H23" s="88"/>
      <c r="I23" s="88"/>
    </row>
    <row r="24" spans="1:9" ht="52.5" thickBot="1" x14ac:dyDescent="0.35">
      <c r="A24" s="37" t="s">
        <v>1205</v>
      </c>
    </row>
    <row r="25" spans="1:9" ht="15" thickTop="1" x14ac:dyDescent="0.2">
      <c r="A25" s="36" t="s">
        <v>1204</v>
      </c>
    </row>
    <row r="26" spans="1:9" x14ac:dyDescent="0.2">
      <c r="A26" s="88"/>
      <c r="B26" s="88"/>
      <c r="C26" s="88"/>
      <c r="D26" s="88"/>
      <c r="E26" s="88"/>
      <c r="F26" s="88"/>
      <c r="G26" s="88"/>
      <c r="H26" s="88"/>
      <c r="I26" s="88"/>
    </row>
    <row r="27" spans="1:9" ht="35.25" thickBot="1" x14ac:dyDescent="0.35">
      <c r="A27" s="37" t="s">
        <v>1207</v>
      </c>
    </row>
    <row r="28" spans="1:9" ht="29.25" thickTop="1" x14ac:dyDescent="0.2">
      <c r="A28" s="36" t="s">
        <v>1208</v>
      </c>
    </row>
    <row r="29" spans="1:9" ht="28.5" x14ac:dyDescent="0.2">
      <c r="A29" s="36" t="s">
        <v>1211</v>
      </c>
    </row>
    <row r="30" spans="1:9" ht="28.5" x14ac:dyDescent="0.2">
      <c r="A30" s="36" t="s">
        <v>1209</v>
      </c>
    </row>
    <row r="31" spans="1:9" ht="28.5" x14ac:dyDescent="0.2">
      <c r="A31" s="36" t="s">
        <v>1212</v>
      </c>
    </row>
    <row r="32" spans="1:9" ht="14.25" x14ac:dyDescent="0.2">
      <c r="A32" s="36" t="s">
        <v>1210</v>
      </c>
    </row>
    <row r="33" spans="1:9" x14ac:dyDescent="0.2">
      <c r="A33" s="76" t="s">
        <v>1214</v>
      </c>
      <c r="B33" s="76"/>
      <c r="C33" s="76"/>
      <c r="D33" s="76"/>
      <c r="E33" s="76"/>
      <c r="F33" s="76"/>
      <c r="G33" s="76"/>
      <c r="H33" s="76"/>
      <c r="I33" s="76"/>
    </row>
    <row r="34" spans="1:9" hidden="1" x14ac:dyDescent="0.2"/>
    <row r="35" spans="1:9" hidden="1" x14ac:dyDescent="0.2"/>
    <row r="36" spans="1:9" hidden="1" x14ac:dyDescent="0.2"/>
    <row r="37" spans="1:9" hidden="1" x14ac:dyDescent="0.2"/>
    <row r="38" spans="1:9" hidden="1" x14ac:dyDescent="0.2"/>
    <row r="39" spans="1:9" hidden="1" x14ac:dyDescent="0.2"/>
  </sheetData>
  <sheetProtection algorithmName="SHA-512" hashValue="pSRqUoZkXPAR+N9BhJj/csgLYmr6+hRAf7cQDrB+2ZFsMlmyHYTcVYa8KLK+qzhT388AZ6DSHshsz7oQfvafGg==" saltValue="7zaz5inybs7IembBWSo+sw==" spinCount="100000" sheet="1" objects="1" scenarios="1"/>
  <mergeCells count="11">
    <mergeCell ref="A2:I2"/>
    <mergeCell ref="A1:I1"/>
    <mergeCell ref="A3:I3"/>
    <mergeCell ref="A33:I33"/>
    <mergeCell ref="A26:I26"/>
    <mergeCell ref="A23:I23"/>
    <mergeCell ref="A13:I13"/>
    <mergeCell ref="A7:I7"/>
    <mergeCell ref="A6:I6"/>
    <mergeCell ref="A8:I8"/>
    <mergeCell ref="A14:I14"/>
  </mergeCells>
  <hyperlinks>
    <hyperlink ref="I18" r:id="rId1"/>
    <hyperlink ref="I17" r:id="rId2"/>
    <hyperlink ref="I19" r:id="rId3"/>
    <hyperlink ref="I20" r:id="rId4"/>
    <hyperlink ref="I21" r:id="rId5"/>
    <hyperlink ref="I16" r:id="rId6"/>
    <hyperlink ref="I10" r:id="rId7"/>
    <hyperlink ref="I11" r:id="rId8"/>
    <hyperlink ref="A5" r:id="rId9"/>
    <hyperlink ref="I5" r:id="rId10"/>
    <hyperlink ref="I12" r:id="rId11"/>
    <hyperlink ref="A25" r:id="rId12"/>
    <hyperlink ref="A31" r:id="rId13"/>
    <hyperlink ref="A32" r:id="rId14" location=".XlVhbtOWy3A" display="https://nj.pbslearningmedia.org/subjects/preschool/social-and-emotional-development/ - .XlVhbtOWy3A"/>
    <hyperlink ref="A28" r:id="rId15"/>
    <hyperlink ref="A29" r:id="rId16"/>
    <hyperlink ref="A30" r:id="rId17"/>
  </hyperlinks>
  <pageMargins left="0.7" right="0.7" top="0.75" bottom="0.75" header="0.3" footer="0.3"/>
  <pageSetup paperSize="5" scale="84" orientation="landscape" r:id="rId18"/>
  <drawing r:id="rId19"/>
  <tableParts count="3">
    <tablePart r:id="rId20"/>
    <tablePart r:id="rId21"/>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workbookViewId="0">
      <selection activeCell="A2" sqref="A2:I2"/>
    </sheetView>
  </sheetViews>
  <sheetFormatPr defaultColWidth="0" defaultRowHeight="12.75" zeroHeight="1" x14ac:dyDescent="0.2"/>
  <cols>
    <col min="1" max="1" width="50.85546875" style="14" customWidth="1"/>
    <col min="2" max="2" width="36.85546875" customWidth="1"/>
    <col min="3" max="3" width="14.85546875" bestFit="1" customWidth="1"/>
    <col min="4" max="4" width="6.7109375" bestFit="1" customWidth="1"/>
    <col min="5" max="5" width="28.5703125" customWidth="1"/>
    <col min="6" max="6" width="25.5703125" customWidth="1"/>
    <col min="7" max="7" width="22.7109375" customWidth="1"/>
    <col min="8" max="8" width="15.7109375" customWidth="1"/>
    <col min="9" max="9" width="40" customWidth="1"/>
    <col min="11" max="16383" width="9.140625" hidden="1"/>
    <col min="16384" max="16384" width="3.28515625" hidden="1" customWidth="1"/>
  </cols>
  <sheetData>
    <row r="1" spans="1:9" ht="20.25" thickBot="1" x14ac:dyDescent="0.35">
      <c r="A1" s="80" t="s">
        <v>1206</v>
      </c>
      <c r="B1" s="80"/>
      <c r="C1" s="80"/>
      <c r="D1" s="80"/>
      <c r="E1" s="80"/>
      <c r="F1" s="80"/>
      <c r="G1" s="80"/>
      <c r="H1" s="80"/>
      <c r="I1" s="80"/>
    </row>
    <row r="2" spans="1:9" ht="14.25" customHeight="1" thickTop="1" x14ac:dyDescent="0.2">
      <c r="A2" s="79"/>
      <c r="B2" s="79"/>
      <c r="C2" s="79"/>
      <c r="D2" s="79"/>
      <c r="E2" s="79"/>
      <c r="F2" s="79"/>
      <c r="G2" s="79"/>
      <c r="H2" s="79"/>
      <c r="I2" s="79"/>
    </row>
    <row r="3" spans="1:9" ht="20.25" customHeight="1" x14ac:dyDescent="0.3">
      <c r="A3" s="72" t="s">
        <v>1020</v>
      </c>
      <c r="B3" s="72"/>
      <c r="C3" s="72"/>
      <c r="D3" s="72"/>
      <c r="E3" s="72"/>
      <c r="F3" s="72"/>
      <c r="G3" s="72"/>
      <c r="H3" s="72"/>
      <c r="I3" s="72"/>
    </row>
    <row r="4" spans="1:9" s="5" customFormat="1" ht="15" x14ac:dyDescent="0.25">
      <c r="A4" s="40" t="s">
        <v>1215</v>
      </c>
      <c r="B4" s="30" t="s">
        <v>67</v>
      </c>
      <c r="C4" s="30" t="s">
        <v>0</v>
      </c>
      <c r="D4" s="30" t="s">
        <v>1</v>
      </c>
      <c r="E4" s="30" t="s">
        <v>2</v>
      </c>
      <c r="F4" s="30" t="s">
        <v>148</v>
      </c>
      <c r="G4" s="30" t="s">
        <v>996</v>
      </c>
      <c r="H4" s="30" t="s">
        <v>997</v>
      </c>
      <c r="I4" s="30" t="s">
        <v>61</v>
      </c>
    </row>
    <row r="5" spans="1:9" ht="14.25" x14ac:dyDescent="0.2">
      <c r="A5" s="41" t="s">
        <v>1192</v>
      </c>
      <c r="B5" s="18" t="s">
        <v>1081</v>
      </c>
      <c r="C5" s="18" t="s">
        <v>1082</v>
      </c>
      <c r="D5" s="18" t="str">
        <f>"07052"</f>
        <v>07052</v>
      </c>
      <c r="E5" s="19" t="s">
        <v>1041</v>
      </c>
      <c r="F5" s="19" t="s">
        <v>1083</v>
      </c>
      <c r="G5" s="19" t="s">
        <v>1084</v>
      </c>
      <c r="H5" s="19" t="s">
        <v>1085</v>
      </c>
      <c r="I5" s="20" t="s">
        <v>1086</v>
      </c>
    </row>
    <row r="6" spans="1:9" ht="14.25" x14ac:dyDescent="0.2">
      <c r="A6" s="73" t="s">
        <v>1115</v>
      </c>
      <c r="B6" s="73"/>
      <c r="C6" s="73"/>
      <c r="D6" s="73"/>
      <c r="E6" s="73"/>
      <c r="F6" s="73"/>
      <c r="G6" s="73"/>
      <c r="H6" s="73"/>
      <c r="I6" s="73"/>
    </row>
    <row r="7" spans="1:9" ht="14.25" x14ac:dyDescent="0.2">
      <c r="A7" s="74"/>
      <c r="B7" s="74"/>
      <c r="C7" s="74"/>
      <c r="D7" s="74"/>
      <c r="E7" s="74"/>
      <c r="F7" s="74"/>
      <c r="G7" s="74"/>
      <c r="H7" s="74"/>
      <c r="I7" s="74"/>
    </row>
    <row r="8" spans="1:9" ht="17.25" x14ac:dyDescent="0.3">
      <c r="A8" s="72" t="s">
        <v>1037</v>
      </c>
      <c r="B8" s="72"/>
      <c r="C8" s="72"/>
      <c r="D8" s="72"/>
      <c r="E8" s="72"/>
      <c r="F8" s="72"/>
      <c r="G8" s="72"/>
      <c r="H8" s="72"/>
      <c r="I8" s="72"/>
    </row>
    <row r="9" spans="1:9" s="5" customFormat="1" ht="14.25" x14ac:dyDescent="0.2">
      <c r="A9" s="42" t="s">
        <v>995</v>
      </c>
      <c r="B9" s="30" t="s">
        <v>67</v>
      </c>
      <c r="C9" s="30" t="s">
        <v>0</v>
      </c>
      <c r="D9" s="30" t="s">
        <v>1</v>
      </c>
      <c r="E9" s="30" t="s">
        <v>2</v>
      </c>
      <c r="F9" s="30" t="s">
        <v>148</v>
      </c>
      <c r="G9" s="30" t="s">
        <v>996</v>
      </c>
      <c r="H9" s="30" t="s">
        <v>997</v>
      </c>
      <c r="I9" s="30" t="s">
        <v>61</v>
      </c>
    </row>
    <row r="10" spans="1:9" s="5" customFormat="1" ht="14.25" x14ac:dyDescent="0.2">
      <c r="A10" s="43" t="s">
        <v>1029</v>
      </c>
      <c r="B10" s="18" t="s">
        <v>1030</v>
      </c>
      <c r="C10" s="18" t="s">
        <v>1031</v>
      </c>
      <c r="D10" s="18">
        <v>19107</v>
      </c>
      <c r="E10" s="18"/>
      <c r="F10" s="19" t="s">
        <v>1032</v>
      </c>
      <c r="G10" s="19" t="s">
        <v>1033</v>
      </c>
      <c r="H10" s="19" t="s">
        <v>1034</v>
      </c>
      <c r="I10" s="20" t="s">
        <v>1035</v>
      </c>
    </row>
    <row r="11" spans="1:9" s="5" customFormat="1" ht="14.25" x14ac:dyDescent="0.2">
      <c r="A11" s="44" t="s">
        <v>998</v>
      </c>
      <c r="B11" s="21" t="s">
        <v>999</v>
      </c>
      <c r="C11" s="21" t="s">
        <v>1007</v>
      </c>
      <c r="D11" s="22">
        <v>10573</v>
      </c>
      <c r="E11" s="21"/>
      <c r="F11" s="21" t="s">
        <v>1000</v>
      </c>
      <c r="G11" s="21" t="s">
        <v>1001</v>
      </c>
      <c r="H11" s="21" t="s">
        <v>1002</v>
      </c>
      <c r="I11" s="23" t="s">
        <v>1003</v>
      </c>
    </row>
    <row r="12" spans="1:9" ht="14.25" x14ac:dyDescent="0.2">
      <c r="A12" s="44" t="s">
        <v>1004</v>
      </c>
      <c r="B12" s="21" t="s">
        <v>1005</v>
      </c>
      <c r="C12" s="21" t="s">
        <v>1006</v>
      </c>
      <c r="D12" s="22" t="str">
        <f>"07930"</f>
        <v>07930</v>
      </c>
      <c r="E12" s="21"/>
      <c r="F12" s="21" t="s">
        <v>1008</v>
      </c>
      <c r="G12" s="21" t="s">
        <v>1009</v>
      </c>
      <c r="H12" s="21" t="s">
        <v>1010</v>
      </c>
      <c r="I12" s="23" t="s">
        <v>1011</v>
      </c>
    </row>
    <row r="13" spans="1:9" ht="14.25" x14ac:dyDescent="0.2">
      <c r="A13" s="44" t="s">
        <v>1022</v>
      </c>
      <c r="B13" s="21" t="s">
        <v>1023</v>
      </c>
      <c r="C13" s="21" t="s">
        <v>1024</v>
      </c>
      <c r="D13" s="22" t="str">
        <f>"08742"</f>
        <v>08742</v>
      </c>
      <c r="E13" s="21"/>
      <c r="F13" s="21" t="s">
        <v>1025</v>
      </c>
      <c r="G13" s="21" t="s">
        <v>1026</v>
      </c>
      <c r="H13" s="21" t="s">
        <v>1027</v>
      </c>
      <c r="I13" s="23" t="s">
        <v>1028</v>
      </c>
    </row>
    <row r="14" spans="1:9" ht="14.25" x14ac:dyDescent="0.2">
      <c r="A14" s="44" t="s">
        <v>1199</v>
      </c>
      <c r="B14" s="21" t="s">
        <v>1203</v>
      </c>
      <c r="C14" s="21" t="s">
        <v>31</v>
      </c>
      <c r="D14" s="22" t="str">
        <f>"08817"</f>
        <v>08817</v>
      </c>
      <c r="E14" s="21"/>
      <c r="F14" s="21" t="s">
        <v>1200</v>
      </c>
      <c r="G14" s="21" t="s">
        <v>1201</v>
      </c>
      <c r="H14" s="21"/>
      <c r="I14" s="23" t="s">
        <v>1202</v>
      </c>
    </row>
    <row r="15" spans="1:9" ht="14.25" x14ac:dyDescent="0.2">
      <c r="A15" s="74"/>
      <c r="B15" s="74"/>
      <c r="C15" s="74"/>
      <c r="D15" s="74"/>
      <c r="E15" s="74"/>
      <c r="F15" s="74"/>
      <c r="G15" s="74"/>
      <c r="H15" s="74"/>
      <c r="I15" s="74"/>
    </row>
    <row r="16" spans="1:9" ht="17.25" x14ac:dyDescent="0.3">
      <c r="A16" s="72" t="s">
        <v>1018</v>
      </c>
      <c r="B16" s="72"/>
      <c r="C16" s="72"/>
      <c r="D16" s="72"/>
      <c r="E16" s="72"/>
      <c r="F16" s="72"/>
      <c r="G16" s="72"/>
      <c r="H16" s="72"/>
      <c r="I16" s="72"/>
    </row>
    <row r="17" spans="1:10" s="5" customFormat="1" ht="14.25" x14ac:dyDescent="0.2">
      <c r="A17" s="42" t="s">
        <v>1019</v>
      </c>
      <c r="B17" s="30" t="s">
        <v>67</v>
      </c>
      <c r="C17" s="30" t="s">
        <v>0</v>
      </c>
      <c r="D17" s="35" t="s">
        <v>1</v>
      </c>
      <c r="E17" s="30" t="s">
        <v>2</v>
      </c>
      <c r="F17" s="30" t="s">
        <v>148</v>
      </c>
      <c r="G17" s="30" t="s">
        <v>996</v>
      </c>
      <c r="H17" s="30" t="s">
        <v>997</v>
      </c>
      <c r="I17" s="30" t="s">
        <v>61</v>
      </c>
    </row>
    <row r="18" spans="1:10" ht="14.25" x14ac:dyDescent="0.2">
      <c r="A18" s="45" t="s">
        <v>11</v>
      </c>
      <c r="B18" s="24" t="s">
        <v>374</v>
      </c>
      <c r="C18" s="24" t="s">
        <v>12</v>
      </c>
      <c r="D18" s="25" t="s">
        <v>375</v>
      </c>
      <c r="E18" s="24" t="s">
        <v>3</v>
      </c>
      <c r="F18" s="24" t="s">
        <v>987</v>
      </c>
      <c r="G18" s="24" t="s">
        <v>605</v>
      </c>
      <c r="H18" s="24" t="s">
        <v>376</v>
      </c>
      <c r="I18" s="32"/>
    </row>
    <row r="19" spans="1:10" ht="14.25" x14ac:dyDescent="0.2">
      <c r="A19" s="45" t="s">
        <v>1193</v>
      </c>
      <c r="B19" s="24" t="s">
        <v>793</v>
      </c>
      <c r="C19" s="24" t="s">
        <v>13</v>
      </c>
      <c r="D19" s="25">
        <v>7102</v>
      </c>
      <c r="E19" s="24" t="s">
        <v>185</v>
      </c>
      <c r="F19" s="24" t="s">
        <v>381</v>
      </c>
      <c r="G19" s="24" t="s">
        <v>618</v>
      </c>
      <c r="H19" s="24" t="s">
        <v>573</v>
      </c>
      <c r="I19" s="26" t="s">
        <v>72</v>
      </c>
    </row>
    <row r="20" spans="1:10" ht="14.25" x14ac:dyDescent="0.2">
      <c r="A20" s="45" t="s">
        <v>186</v>
      </c>
      <c r="B20" s="24" t="s">
        <v>187</v>
      </c>
      <c r="C20" s="24" t="s">
        <v>14</v>
      </c>
      <c r="D20" s="25">
        <v>7050</v>
      </c>
      <c r="E20" s="24" t="s">
        <v>314</v>
      </c>
      <c r="F20" s="24" t="s">
        <v>379</v>
      </c>
      <c r="G20" s="24" t="s">
        <v>875</v>
      </c>
      <c r="H20" s="24" t="s">
        <v>380</v>
      </c>
      <c r="I20" s="26" t="s">
        <v>876</v>
      </c>
    </row>
    <row r="21" spans="1:10" ht="14.25" x14ac:dyDescent="0.2">
      <c r="A21" s="45" t="s">
        <v>471</v>
      </c>
      <c r="B21" s="24" t="s">
        <v>383</v>
      </c>
      <c r="C21" s="24" t="s">
        <v>384</v>
      </c>
      <c r="D21" s="25">
        <v>7079</v>
      </c>
      <c r="E21" s="24" t="s">
        <v>704</v>
      </c>
      <c r="F21" s="24" t="s">
        <v>913</v>
      </c>
      <c r="G21" s="24" t="s">
        <v>912</v>
      </c>
      <c r="H21" s="24" t="s">
        <v>142</v>
      </c>
      <c r="I21" s="26" t="s">
        <v>914</v>
      </c>
    </row>
    <row r="22" spans="1:10" ht="14.25" x14ac:dyDescent="0.2">
      <c r="A22" s="45" t="s">
        <v>862</v>
      </c>
      <c r="B22" s="24" t="s">
        <v>771</v>
      </c>
      <c r="C22" s="24" t="s">
        <v>13</v>
      </c>
      <c r="D22" s="25" t="s">
        <v>472</v>
      </c>
      <c r="E22" s="24" t="s">
        <v>473</v>
      </c>
      <c r="F22" s="24" t="s">
        <v>474</v>
      </c>
      <c r="G22" s="24" t="s">
        <v>475</v>
      </c>
      <c r="H22" s="24" t="s">
        <v>476</v>
      </c>
      <c r="I22" s="26" t="s">
        <v>863</v>
      </c>
    </row>
    <row r="23" spans="1:10" ht="14.25" x14ac:dyDescent="0.2">
      <c r="A23" s="45" t="s">
        <v>442</v>
      </c>
      <c r="B23" s="24" t="s">
        <v>300</v>
      </c>
      <c r="C23" s="24" t="s">
        <v>13</v>
      </c>
      <c r="D23" s="25">
        <v>7102</v>
      </c>
      <c r="E23" s="24" t="s">
        <v>3</v>
      </c>
      <c r="F23" s="24" t="s">
        <v>68</v>
      </c>
      <c r="G23" s="24" t="s">
        <v>443</v>
      </c>
      <c r="H23" s="24" t="s">
        <v>69</v>
      </c>
      <c r="I23" s="26" t="s">
        <v>70</v>
      </c>
      <c r="J23" s="11"/>
    </row>
    <row r="24" spans="1:10" ht="14.25" x14ac:dyDescent="0.2">
      <c r="A24" s="45" t="s">
        <v>166</v>
      </c>
      <c r="B24" s="24" t="s">
        <v>167</v>
      </c>
      <c r="C24" s="24" t="s">
        <v>15</v>
      </c>
      <c r="D24" s="25">
        <v>7111</v>
      </c>
      <c r="E24" s="24" t="s">
        <v>83</v>
      </c>
      <c r="F24" s="24" t="s">
        <v>98</v>
      </c>
      <c r="G24" s="24" t="s">
        <v>786</v>
      </c>
      <c r="H24" s="24" t="s">
        <v>106</v>
      </c>
      <c r="I24" s="26" t="s">
        <v>641</v>
      </c>
      <c r="J24" s="11"/>
    </row>
    <row r="25" spans="1:10" ht="14.25" x14ac:dyDescent="0.2">
      <c r="A25" s="45" t="s">
        <v>188</v>
      </c>
      <c r="B25" s="24" t="s">
        <v>174</v>
      </c>
      <c r="C25" s="24" t="s">
        <v>16</v>
      </c>
      <c r="D25" s="25">
        <v>7042</v>
      </c>
      <c r="E25" s="24" t="s">
        <v>364</v>
      </c>
      <c r="F25" s="24" t="s">
        <v>363</v>
      </c>
      <c r="G25" s="24" t="s">
        <v>59</v>
      </c>
      <c r="H25" s="24" t="s">
        <v>73</v>
      </c>
      <c r="I25" s="26" t="s">
        <v>74</v>
      </c>
      <c r="J25" s="11"/>
    </row>
    <row r="26" spans="1:10" ht="14.25" x14ac:dyDescent="0.2">
      <c r="A26" s="45" t="s">
        <v>189</v>
      </c>
      <c r="B26" s="24" t="s">
        <v>158</v>
      </c>
      <c r="C26" s="24" t="s">
        <v>102</v>
      </c>
      <c r="D26" s="27" t="s">
        <v>118</v>
      </c>
      <c r="E26" s="24" t="s">
        <v>247</v>
      </c>
      <c r="F26" s="24" t="s">
        <v>99</v>
      </c>
      <c r="G26" s="24" t="s">
        <v>931</v>
      </c>
      <c r="H26" s="24" t="s">
        <v>100</v>
      </c>
      <c r="I26" s="26" t="s">
        <v>101</v>
      </c>
      <c r="J26" s="11"/>
    </row>
    <row r="27" spans="1:10" ht="14.25" x14ac:dyDescent="0.2">
      <c r="A27" s="45" t="s">
        <v>234</v>
      </c>
      <c r="B27" s="24" t="s">
        <v>825</v>
      </c>
      <c r="C27" s="24" t="s">
        <v>13</v>
      </c>
      <c r="D27" s="25">
        <v>7103</v>
      </c>
      <c r="E27" s="24" t="s">
        <v>235</v>
      </c>
      <c r="F27" s="24" t="s">
        <v>107</v>
      </c>
      <c r="G27" s="24" t="s">
        <v>108</v>
      </c>
      <c r="H27" s="24" t="s">
        <v>109</v>
      </c>
      <c r="I27" s="26" t="s">
        <v>264</v>
      </c>
      <c r="J27" s="11"/>
    </row>
    <row r="28" spans="1:10" ht="14.25" x14ac:dyDescent="0.2">
      <c r="A28" s="45" t="s">
        <v>356</v>
      </c>
      <c r="B28" s="24" t="s">
        <v>357</v>
      </c>
      <c r="C28" s="24" t="s">
        <v>13</v>
      </c>
      <c r="D28" s="25">
        <v>7103</v>
      </c>
      <c r="E28" s="24" t="s">
        <v>161</v>
      </c>
      <c r="F28" s="24" t="s">
        <v>248</v>
      </c>
      <c r="G28" s="24" t="s">
        <v>424</v>
      </c>
      <c r="H28" s="24" t="s">
        <v>401</v>
      </c>
      <c r="I28" s="26" t="s">
        <v>402</v>
      </c>
      <c r="J28" s="11"/>
    </row>
    <row r="29" spans="1:10" ht="14.25" x14ac:dyDescent="0.2">
      <c r="A29" s="45" t="s">
        <v>215</v>
      </c>
      <c r="B29" s="24" t="s">
        <v>216</v>
      </c>
      <c r="C29" s="24" t="s">
        <v>12</v>
      </c>
      <c r="D29" s="27">
        <v>7017</v>
      </c>
      <c r="E29" s="24" t="s">
        <v>261</v>
      </c>
      <c r="F29" s="24" t="s">
        <v>263</v>
      </c>
      <c r="G29" s="24" t="s">
        <v>765</v>
      </c>
      <c r="H29" s="24" t="s">
        <v>217</v>
      </c>
      <c r="I29" s="26" t="s">
        <v>1080</v>
      </c>
      <c r="J29" s="11"/>
    </row>
    <row r="30" spans="1:10" ht="14.25" x14ac:dyDescent="0.2">
      <c r="A30" s="45" t="s">
        <v>437</v>
      </c>
      <c r="B30" s="24" t="s">
        <v>320</v>
      </c>
      <c r="C30" s="24" t="s">
        <v>274</v>
      </c>
      <c r="D30" s="27">
        <v>7006</v>
      </c>
      <c r="E30" s="24" t="s">
        <v>386</v>
      </c>
      <c r="F30" s="24" t="s">
        <v>385</v>
      </c>
      <c r="G30" s="24" t="s">
        <v>579</v>
      </c>
      <c r="H30" s="24" t="s">
        <v>387</v>
      </c>
      <c r="I30" s="26" t="s">
        <v>388</v>
      </c>
      <c r="J30" s="11"/>
    </row>
    <row r="31" spans="1:10" ht="14.25" x14ac:dyDescent="0.2">
      <c r="A31" s="45" t="s">
        <v>449</v>
      </c>
      <c r="B31" s="24" t="s">
        <v>450</v>
      </c>
      <c r="C31" s="24" t="s">
        <v>13</v>
      </c>
      <c r="D31" s="27">
        <v>7114</v>
      </c>
      <c r="E31" s="24" t="s">
        <v>377</v>
      </c>
      <c r="F31" s="24" t="s">
        <v>451</v>
      </c>
      <c r="G31" s="24" t="s">
        <v>452</v>
      </c>
      <c r="H31" s="24" t="s">
        <v>453</v>
      </c>
      <c r="I31" s="26" t="s">
        <v>673</v>
      </c>
      <c r="J31" s="11"/>
    </row>
    <row r="32" spans="1:10" ht="14.25" x14ac:dyDescent="0.2">
      <c r="A32" s="45" t="s">
        <v>430</v>
      </c>
      <c r="B32" s="24" t="s">
        <v>431</v>
      </c>
      <c r="C32" s="24" t="s">
        <v>13</v>
      </c>
      <c r="D32" s="25" t="s">
        <v>432</v>
      </c>
      <c r="E32" s="24" t="s">
        <v>135</v>
      </c>
      <c r="F32" s="24" t="s">
        <v>436</v>
      </c>
      <c r="G32" s="24" t="s">
        <v>433</v>
      </c>
      <c r="H32" s="24" t="s">
        <v>434</v>
      </c>
      <c r="I32" s="26" t="s">
        <v>435</v>
      </c>
      <c r="J32" s="11"/>
    </row>
    <row r="33" spans="1:9" ht="14.25" x14ac:dyDescent="0.2">
      <c r="A33" s="74"/>
      <c r="B33" s="74"/>
      <c r="C33" s="74"/>
      <c r="D33" s="74"/>
      <c r="E33" s="74"/>
      <c r="F33" s="74"/>
      <c r="G33" s="74"/>
      <c r="H33" s="74"/>
      <c r="I33" s="74"/>
    </row>
    <row r="34" spans="1:9" ht="35.25" thickBot="1" x14ac:dyDescent="0.35">
      <c r="A34" s="37" t="s">
        <v>1205</v>
      </c>
      <c r="B34" s="21"/>
      <c r="C34" s="21"/>
      <c r="D34" s="21"/>
      <c r="E34" s="21"/>
      <c r="F34" s="21"/>
      <c r="G34" s="21"/>
      <c r="H34" s="21"/>
      <c r="I34" s="21"/>
    </row>
    <row r="35" spans="1:9" ht="15" thickTop="1" x14ac:dyDescent="0.2">
      <c r="A35" s="36" t="s">
        <v>1204</v>
      </c>
      <c r="B35" s="21"/>
      <c r="C35" s="21"/>
      <c r="D35" s="21"/>
      <c r="E35" s="21"/>
      <c r="F35" s="21"/>
      <c r="G35" s="21"/>
      <c r="H35" s="21"/>
      <c r="I35" s="21"/>
    </row>
    <row r="36" spans="1:9" ht="14.25" x14ac:dyDescent="0.2">
      <c r="A36" s="74"/>
      <c r="B36" s="74"/>
      <c r="C36" s="74"/>
      <c r="D36" s="74"/>
      <c r="E36" s="74"/>
      <c r="F36" s="74"/>
      <c r="G36" s="74"/>
      <c r="H36" s="74"/>
      <c r="I36" s="74"/>
    </row>
    <row r="37" spans="1:9" ht="18" thickBot="1" x14ac:dyDescent="0.35">
      <c r="A37" s="37" t="s">
        <v>1207</v>
      </c>
      <c r="B37" s="21"/>
      <c r="C37" s="21"/>
      <c r="D37" s="21"/>
      <c r="E37" s="21"/>
      <c r="F37" s="21"/>
      <c r="G37" s="21"/>
      <c r="H37" s="21"/>
      <c r="I37" s="21"/>
    </row>
    <row r="38" spans="1:9" ht="29.25" thickTop="1" x14ac:dyDescent="0.2">
      <c r="A38" s="36" t="s">
        <v>1208</v>
      </c>
      <c r="B38" s="21"/>
      <c r="C38" s="21"/>
      <c r="D38" s="21"/>
      <c r="E38" s="21"/>
      <c r="F38" s="21"/>
      <c r="G38" s="21"/>
      <c r="H38" s="21"/>
      <c r="I38" s="21"/>
    </row>
    <row r="39" spans="1:9" ht="28.5" x14ac:dyDescent="0.2">
      <c r="A39" s="36" t="s">
        <v>1211</v>
      </c>
      <c r="B39" s="21"/>
      <c r="C39" s="21"/>
      <c r="D39" s="21"/>
      <c r="E39" s="21"/>
      <c r="F39" s="21"/>
      <c r="G39" s="21"/>
      <c r="H39" s="21"/>
      <c r="I39" s="21"/>
    </row>
    <row r="40" spans="1:9" ht="28.5" x14ac:dyDescent="0.2">
      <c r="A40" s="36" t="s">
        <v>1209</v>
      </c>
      <c r="B40" s="21"/>
      <c r="C40" s="21"/>
      <c r="D40" s="21"/>
      <c r="E40" s="21"/>
      <c r="F40" s="21"/>
      <c r="G40" s="21"/>
      <c r="H40" s="21"/>
      <c r="I40" s="21"/>
    </row>
    <row r="41" spans="1:9" ht="28.5" x14ac:dyDescent="0.2">
      <c r="A41" s="36" t="s">
        <v>1212</v>
      </c>
      <c r="B41" s="21"/>
      <c r="C41" s="21"/>
      <c r="D41" s="21"/>
      <c r="E41" s="21"/>
      <c r="F41" s="21"/>
      <c r="G41" s="21"/>
      <c r="H41" s="21"/>
      <c r="I41" s="21"/>
    </row>
    <row r="42" spans="1:9" ht="14.25" x14ac:dyDescent="0.2">
      <c r="A42" s="36" t="s">
        <v>1210</v>
      </c>
      <c r="B42" s="21"/>
      <c r="C42" s="21"/>
      <c r="D42" s="21"/>
      <c r="E42" s="21"/>
      <c r="F42" s="21"/>
      <c r="G42" s="21"/>
      <c r="H42" s="21"/>
      <c r="I42" s="21"/>
    </row>
    <row r="43" spans="1:9" x14ac:dyDescent="0.2">
      <c r="A43" s="78" t="s">
        <v>1214</v>
      </c>
      <c r="B43" s="78"/>
      <c r="C43" s="78"/>
      <c r="D43" s="78"/>
      <c r="E43" s="78"/>
      <c r="F43" s="78"/>
      <c r="G43" s="78"/>
      <c r="H43" s="78"/>
      <c r="I43" s="78"/>
    </row>
  </sheetData>
  <sheetProtection algorithmName="SHA-512" hashValue="55OWib8G8YtV0N50/TqiFKxsWMu7osJonmu/twky4IoX12OJEibp2FdVcJrkREmiBKqntSspMQeCT4DTt/+g/Q==" saltValue="v3DUfU4g3ucF+952YkK0Kw==" spinCount="100000" sheet="1" objects="1" scenarios="1"/>
  <mergeCells count="11">
    <mergeCell ref="A33:I33"/>
    <mergeCell ref="A36:I36"/>
    <mergeCell ref="A43:I43"/>
    <mergeCell ref="A2:I2"/>
    <mergeCell ref="A1:I1"/>
    <mergeCell ref="A3:I3"/>
    <mergeCell ref="A6:I6"/>
    <mergeCell ref="A7:I7"/>
    <mergeCell ref="A8:I8"/>
    <mergeCell ref="A16:I16"/>
    <mergeCell ref="A15:I15"/>
  </mergeCells>
  <hyperlinks>
    <hyperlink ref="I26" r:id="rId1"/>
    <hyperlink ref="I23" r:id="rId2"/>
    <hyperlink ref="I19" r:id="rId3"/>
    <hyperlink ref="I25" r:id="rId4"/>
    <hyperlink ref="I20" r:id="rId5"/>
    <hyperlink ref="I24" r:id="rId6"/>
    <hyperlink ref="I21" r:id="rId7"/>
    <hyperlink ref="I29" r:id="rId8"/>
    <hyperlink ref="I27" r:id="rId9"/>
    <hyperlink ref="I30" r:id="rId10"/>
    <hyperlink ref="I28" r:id="rId11"/>
    <hyperlink ref="I32" r:id="rId12"/>
    <hyperlink ref="I31" r:id="rId13"/>
    <hyperlink ref="I22" r:id="rId14"/>
    <hyperlink ref="I12" r:id="rId15"/>
    <hyperlink ref="I10" r:id="rId16"/>
    <hyperlink ref="I13" r:id="rId17"/>
    <hyperlink ref="A5" r:id="rId18"/>
    <hyperlink ref="I5" r:id="rId19"/>
    <hyperlink ref="I11" r:id="rId20"/>
    <hyperlink ref="I14" r:id="rId21"/>
    <hyperlink ref="A35" r:id="rId22"/>
    <hyperlink ref="A41" r:id="rId23"/>
    <hyperlink ref="A42" r:id="rId24" location=".XlVhbtOWy3A" display="https://nj.pbslearningmedia.org/subjects/preschool/social-and-emotional-development/ - .XlVhbtOWy3A"/>
    <hyperlink ref="A38" r:id="rId25"/>
    <hyperlink ref="A39" r:id="rId26"/>
    <hyperlink ref="A40" r:id="rId27"/>
  </hyperlinks>
  <pageMargins left="0.7" right="0.7" top="0.75" bottom="0.75" header="0.3" footer="0.3"/>
  <pageSetup paperSize="5" scale="76" orientation="landscape" r:id="rId28"/>
  <drawing r:id="rId29"/>
  <tableParts count="3">
    <tablePart r:id="rId30"/>
    <tablePart r:id="rId31"/>
    <tablePart r:id="rId3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Cities</vt:lpstr>
      <vt:lpstr>Overview</vt:lpstr>
      <vt:lpstr>Atlantic</vt:lpstr>
      <vt:lpstr>Bergen</vt:lpstr>
      <vt:lpstr>Burlington</vt:lpstr>
      <vt:lpstr>Camden</vt:lpstr>
      <vt:lpstr>Cape 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Sussex</vt:lpstr>
      <vt:lpstr>Union</vt:lpstr>
      <vt:lpstr>Warren</vt:lpstr>
    </vt:vector>
  </TitlesOfParts>
  <Company>Dept. Of Agriculture- BCN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County Resources</dc:title>
  <dc:creator>State Of New Jersey</dc:creator>
  <cp:lastModifiedBy>O'Reilly, Collene</cp:lastModifiedBy>
  <cp:lastPrinted>2020-03-16T15:39:09Z</cp:lastPrinted>
  <dcterms:created xsi:type="dcterms:W3CDTF">2000-06-27T14:40:45Z</dcterms:created>
  <dcterms:modified xsi:type="dcterms:W3CDTF">2020-03-17T20:57:11Z</dcterms:modified>
</cp:coreProperties>
</file>